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bentley-my.sharepoint.com/personal/vasileios_basas_bentley_com/Documents/Documents/5. Articles/2026/Pile Wall/"/>
    </mc:Choice>
  </mc:AlternateContent>
  <xr:revisionPtr revIDLastSave="2" documentId="8_{F426BFF5-2734-4592-9E67-EBA579B61CFE}" xr6:coauthVersionLast="47" xr6:coauthVersionMax="47" xr10:uidLastSave="{72DEF075-1D22-4D0C-AB92-F2631414B2B7}"/>
  <bookViews>
    <workbookView xWindow="-120" yWindow="-120" windowWidth="38640" windowHeight="21120" xr2:uid="{00000000-000D-0000-FFFF-FFFF00000000}"/>
  </bookViews>
  <sheets>
    <sheet name="PLAXIS_3D_Plate_Properties" sheetId="1" r:id="rId1"/>
  </sheets>
  <definedNames>
    <definedName name="_xlnm.Print_Area" localSheetId="0">PLAXIS_3D_Plate_Properties!$A$1:$D$58</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B26" i="1" l="1"/>
  <c r="B32" i="1" s="1"/>
  <c r="B25" i="1"/>
  <c r="B23" i="1"/>
  <c r="B28" i="1" s="1"/>
  <c r="B34" i="1" s="1"/>
  <c r="B44" i="1" s="1"/>
  <c r="B46" i="1" s="1"/>
  <c r="B22" i="1"/>
  <c r="B21" i="1"/>
  <c r="B20" i="1"/>
  <c r="B12" i="1"/>
  <c r="B36" i="1" l="1"/>
  <c r="B27" i="1"/>
  <c r="B33" i="1" s="1"/>
  <c r="B24" i="1"/>
  <c r="B40" i="1"/>
  <c r="B39" i="1"/>
  <c r="B38" i="1"/>
  <c r="B47" i="1" l="1"/>
  <c r="B3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365 Copilot</author>
  </authors>
  <commentList>
    <comment ref="B33" authorId="0" shapeId="0" xr:uid="{00000000-0006-0000-0000-000001000000}">
      <text>
        <r>
          <rPr>
            <sz val="10"/>
            <rFont val="Arial"/>
            <family val="2"/>
          </rPr>
          <t>Vertical-direction stiffness preserves the secondary-pile flexural rigidity per unit wall width: EI₁ = E_sec I_sec / s.</t>
        </r>
      </text>
    </comment>
    <comment ref="B34" authorId="0" shapeId="0" xr:uid="{00000000-0006-0000-0000-000002000000}">
      <text>
        <r>
          <rPr>
            <sz val="10"/>
            <rFont val="Arial"/>
            <family val="2"/>
          </rPr>
          <t>Engineering lower-bound estimate for horizontal bending. This is not a CIRIA C760 expression.</t>
        </r>
      </text>
    </comment>
    <comment ref="B37" authorId="0" shapeId="0" xr:uid="{00000000-0006-0000-0000-000003000000}">
      <text>
        <r>
          <rPr>
            <sz val="10"/>
            <rFont val="Arial"/>
            <family val="2"/>
          </rPr>
          <t>Option A uses G_sec. Option B uses G_prim and is the conservative default adopted in the revised article.</t>
        </r>
      </text>
    </comment>
  </commentList>
</comments>
</file>

<file path=xl/sharedStrings.xml><?xml version="1.0" encoding="utf-8"?>
<sst xmlns="http://schemas.openxmlformats.org/spreadsheetml/2006/main" count="111" uniqueCount="81">
  <si>
    <t>Secant Pile Wall — PLAXIS 3D Orthotropic Plate Properties</t>
  </si>
  <si>
    <t>Equivalent plate parameters per unit wall width  |  Units: kN, m  |  Revised primary/secondary terminology</t>
  </si>
  <si>
    <t>GEOMETRY</t>
  </si>
  <si>
    <r>
      <rPr>
        <sz val="11"/>
        <color theme="1"/>
        <rFont val="Calibri"/>
        <family val="2"/>
        <charset val="1"/>
      </rPr>
      <t xml:space="preserve">  Secondary pile diameter  [D</t>
    </r>
    <r>
      <rPr>
        <vertAlign val="subscript"/>
        <sz val="11"/>
        <color theme="1"/>
        <rFont val="Calibri"/>
        <charset val="1"/>
      </rPr>
      <t>sec</t>
    </r>
    <r>
      <rPr>
        <sz val="11"/>
        <color theme="1"/>
        <rFont val="Calibri"/>
        <family val="2"/>
        <charset val="1"/>
      </rPr>
      <t>]</t>
    </r>
  </si>
  <si>
    <t>m</t>
  </si>
  <si>
    <t>Hard / reinforced pile diameter</t>
  </si>
  <si>
    <r>
      <rPr>
        <sz val="11"/>
        <color theme="1"/>
        <rFont val="Calibri"/>
        <family val="2"/>
        <charset val="1"/>
      </rPr>
      <t xml:space="preserve">  Primary pile diameter  [D</t>
    </r>
    <r>
      <rPr>
        <vertAlign val="subscript"/>
        <sz val="11"/>
        <color theme="1"/>
        <rFont val="Calibri"/>
        <charset val="1"/>
      </rPr>
      <t>prim</t>
    </r>
    <r>
      <rPr>
        <sz val="11"/>
        <color theme="1"/>
        <rFont val="Calibri"/>
        <family val="2"/>
        <charset val="1"/>
      </rPr>
      <t>]</t>
    </r>
  </si>
  <si>
    <t>Soft or firm / weaker pile diameter</t>
  </si>
  <si>
    <t xml:space="preserve">  Centre-to-centre spacing of secondary piles  [s]</t>
  </si>
  <si>
    <t>Typically &lt; pile diameter where piles overlap</t>
  </si>
  <si>
    <t>MATERIAL PROPERTIES — SECONDARY PILE (HARD / REINFORCED)</t>
  </si>
  <si>
    <r>
      <rPr>
        <sz val="11"/>
        <color theme="1"/>
        <rFont val="Calibri"/>
        <family val="2"/>
        <charset val="1"/>
      </rPr>
      <t xml:space="preserve">  Reference Young's modulus — secondary  [E₀</t>
    </r>
    <r>
      <rPr>
        <vertAlign val="subscript"/>
        <sz val="11"/>
        <color theme="1"/>
        <rFont val="Calibri"/>
        <charset val="1"/>
      </rPr>
      <t>sec</t>
    </r>
    <r>
      <rPr>
        <sz val="11"/>
        <color theme="1"/>
        <rFont val="Calibri"/>
        <family val="2"/>
        <charset val="1"/>
      </rPr>
      <t>]</t>
    </r>
  </si>
  <si>
    <t>kN/m²</t>
  </si>
  <si>
    <t>Unreduced modulus; example value 30 GPa</t>
  </si>
  <si>
    <r>
      <rPr>
        <sz val="11"/>
        <color theme="1"/>
        <rFont val="Calibri"/>
        <family val="2"/>
        <charset val="1"/>
      </rPr>
      <t xml:space="preserve">  Analysis-stage stiffness multiplier  [r</t>
    </r>
    <r>
      <rPr>
        <vertAlign val="subscript"/>
        <sz val="11"/>
        <color theme="1"/>
        <rFont val="Calibri"/>
        <charset val="1"/>
      </rPr>
      <t>sec</t>
    </r>
    <r>
      <rPr>
        <sz val="11"/>
        <color theme="1"/>
        <rFont val="Calibri"/>
        <family val="2"/>
        <charset val="1"/>
      </rPr>
      <t>]</t>
    </r>
  </si>
  <si>
    <t>—</t>
  </si>
  <si>
    <t>Example: 0.7 for short-term construction SLS where this is the applicable design basis</t>
  </si>
  <si>
    <r>
      <rPr>
        <sz val="11"/>
        <color theme="1"/>
        <rFont val="Calibri"/>
        <family val="2"/>
        <charset val="1"/>
      </rPr>
      <t xml:space="preserve">  Effective Young's modulus — secondary  [E</t>
    </r>
    <r>
      <rPr>
        <vertAlign val="subscript"/>
        <sz val="11"/>
        <color theme="1"/>
        <rFont val="Calibri"/>
        <charset val="1"/>
      </rPr>
      <t>sec</t>
    </r>
    <r>
      <rPr>
        <sz val="11"/>
        <color theme="1"/>
        <rFont val="Calibri"/>
        <family val="2"/>
        <charset val="1"/>
      </rPr>
      <t>]</t>
    </r>
  </si>
  <si>
    <t>Use this effective value in E₁ calculation</t>
  </si>
  <si>
    <r>
      <rPr>
        <sz val="11"/>
        <color theme="1"/>
        <rFont val="Calibri"/>
        <family val="2"/>
        <charset val="1"/>
      </rPr>
      <t xml:space="preserve">  Poisson's ratio — secondary  [ν</t>
    </r>
    <r>
      <rPr>
        <vertAlign val="subscript"/>
        <sz val="11"/>
        <color theme="1"/>
        <rFont val="Calibri"/>
        <charset val="1"/>
      </rPr>
      <t>sec</t>
    </r>
    <r>
      <rPr>
        <sz val="11"/>
        <color theme="1"/>
        <rFont val="Calibri"/>
        <family val="2"/>
        <charset val="1"/>
      </rPr>
      <t>]</t>
    </r>
  </si>
  <si>
    <t>Typical concrete value</t>
  </si>
  <si>
    <t>MATERIAL PROPERTIES — PRIMARY PILE (SOFT OR FIRM / WEAKER)</t>
  </si>
  <si>
    <r>
      <rPr>
        <sz val="11"/>
        <color theme="1"/>
        <rFont val="Calibri"/>
        <family val="2"/>
        <charset val="1"/>
      </rPr>
      <t xml:space="preserve">  Young's modulus — primary  [E</t>
    </r>
    <r>
      <rPr>
        <vertAlign val="subscript"/>
        <sz val="11"/>
        <color theme="1"/>
        <rFont val="Calibri"/>
        <charset val="1"/>
      </rPr>
      <t>prim</t>
    </r>
    <r>
      <rPr>
        <sz val="11"/>
        <color theme="1"/>
        <rFont val="Calibri"/>
        <family val="2"/>
        <charset val="1"/>
      </rPr>
      <t>]</t>
    </r>
  </si>
  <si>
    <t>Plain concrete may be about 5–10 GPa; soil-cement may be substantially lower</t>
  </si>
  <si>
    <r>
      <rPr>
        <sz val="11"/>
        <color theme="1"/>
        <rFont val="Calibri"/>
        <family val="2"/>
        <charset val="1"/>
      </rPr>
      <t xml:space="preserve">  Poisson's ratio — primary  [ν</t>
    </r>
    <r>
      <rPr>
        <vertAlign val="subscript"/>
        <sz val="11"/>
        <color theme="1"/>
        <rFont val="Calibri"/>
        <charset val="1"/>
      </rPr>
      <t>prim</t>
    </r>
    <r>
      <rPr>
        <sz val="11"/>
        <color theme="1"/>
        <rFont val="Calibri"/>
        <family val="2"/>
        <charset val="1"/>
      </rPr>
      <t>]</t>
    </r>
  </si>
  <si>
    <t>Use project-specific value where available</t>
  </si>
  <si>
    <t>INTERMEDIATE CALCULATIONS</t>
  </si>
  <si>
    <r>
      <rPr>
        <sz val="11"/>
        <color theme="1"/>
        <rFont val="Calibri"/>
        <family val="2"/>
        <charset val="1"/>
      </rPr>
      <t xml:space="preserve">  Area — secondary pile  [A</t>
    </r>
    <r>
      <rPr>
        <vertAlign val="subscript"/>
        <sz val="11"/>
        <color theme="1"/>
        <rFont val="Calibri"/>
        <charset val="1"/>
      </rPr>
      <t>sec</t>
    </r>
    <r>
      <rPr>
        <sz val="11"/>
        <color theme="1"/>
        <rFont val="Calibri"/>
        <family val="2"/>
        <charset val="1"/>
      </rPr>
      <t>]</t>
    </r>
  </si>
  <si>
    <t>m²/pile</t>
  </si>
  <si>
    <t>Circular pile area</t>
  </si>
  <si>
    <r>
      <rPr>
        <sz val="11"/>
        <color theme="1"/>
        <rFont val="Calibri"/>
        <family val="2"/>
        <charset val="1"/>
      </rPr>
      <t xml:space="preserve">  Area — primary pile  [A</t>
    </r>
    <r>
      <rPr>
        <vertAlign val="subscript"/>
        <sz val="11"/>
        <color theme="1"/>
        <rFont val="Calibri"/>
        <charset val="1"/>
      </rPr>
      <t>prim</t>
    </r>
    <r>
      <rPr>
        <sz val="11"/>
        <color theme="1"/>
        <rFont val="Calibri"/>
        <family val="2"/>
        <charset val="1"/>
      </rPr>
      <t>]</t>
    </r>
  </si>
  <si>
    <r>
      <rPr>
        <sz val="11"/>
        <color theme="1"/>
        <rFont val="Calibri"/>
        <family val="2"/>
        <charset val="1"/>
      </rPr>
      <t xml:space="preserve">  Second moment of area — secondary  [I</t>
    </r>
    <r>
      <rPr>
        <vertAlign val="subscript"/>
        <sz val="11"/>
        <color theme="1"/>
        <rFont val="Calibri"/>
        <charset val="1"/>
      </rPr>
      <t>sec</t>
    </r>
    <r>
      <rPr>
        <sz val="11"/>
        <color theme="1"/>
        <rFont val="Calibri"/>
        <family val="2"/>
        <charset val="1"/>
      </rPr>
      <t>]</t>
    </r>
  </si>
  <si>
    <t>m⁴/pile</t>
  </si>
  <si>
    <r>
      <rPr>
        <sz val="11"/>
        <color theme="1"/>
        <rFont val="Calibri"/>
        <family val="2"/>
        <charset val="1"/>
      </rPr>
      <t>I</t>
    </r>
    <r>
      <rPr>
        <vertAlign val="subscript"/>
        <sz val="11"/>
        <color theme="1"/>
        <rFont val="Calibri"/>
        <charset val="1"/>
      </rPr>
      <t>sec</t>
    </r>
    <r>
      <rPr>
        <sz val="11"/>
        <color theme="1"/>
        <rFont val="Calibri"/>
        <family val="2"/>
        <charset val="1"/>
      </rPr>
      <t xml:space="preserve"> = πD</t>
    </r>
    <r>
      <rPr>
        <vertAlign val="subscript"/>
        <sz val="11"/>
        <color theme="1"/>
        <rFont val="Calibri"/>
        <charset val="1"/>
      </rPr>
      <t>sec</t>
    </r>
    <r>
      <rPr>
        <sz val="11"/>
        <color theme="1"/>
        <rFont val="Calibri"/>
        <family val="2"/>
        <charset val="1"/>
      </rPr>
      <t>⁴/64</t>
    </r>
  </si>
  <si>
    <r>
      <rPr>
        <sz val="11"/>
        <color theme="1"/>
        <rFont val="Calibri"/>
        <family val="2"/>
        <charset val="1"/>
      </rPr>
      <t xml:space="preserve">  Second moment of area — primary  [I</t>
    </r>
    <r>
      <rPr>
        <vertAlign val="subscript"/>
        <sz val="11"/>
        <color theme="1"/>
        <rFont val="Calibri"/>
        <charset val="1"/>
      </rPr>
      <t>prim</t>
    </r>
    <r>
      <rPr>
        <sz val="11"/>
        <color theme="1"/>
        <rFont val="Calibri"/>
        <family val="2"/>
        <charset val="1"/>
      </rPr>
      <t>]</t>
    </r>
  </si>
  <si>
    <r>
      <rPr>
        <sz val="11"/>
        <color theme="1"/>
        <rFont val="Calibri"/>
        <family val="2"/>
        <charset val="1"/>
      </rPr>
      <t>I</t>
    </r>
    <r>
      <rPr>
        <vertAlign val="subscript"/>
        <sz val="11"/>
        <color theme="1"/>
        <rFont val="Calibri"/>
        <charset val="1"/>
      </rPr>
      <t>prim</t>
    </r>
    <r>
      <rPr>
        <sz val="11"/>
        <color theme="1"/>
        <rFont val="Calibri"/>
        <family val="2"/>
        <charset val="1"/>
      </rPr>
      <t xml:space="preserve"> = πD</t>
    </r>
    <r>
      <rPr>
        <vertAlign val="subscript"/>
        <sz val="11"/>
        <color theme="1"/>
        <rFont val="Calibri"/>
        <charset val="1"/>
      </rPr>
      <t>prim</t>
    </r>
    <r>
      <rPr>
        <sz val="11"/>
        <color theme="1"/>
        <rFont val="Calibri"/>
        <family val="2"/>
        <charset val="1"/>
      </rPr>
      <t>⁴/64</t>
    </r>
  </si>
  <si>
    <r>
      <rPr>
        <sz val="11"/>
        <color theme="1"/>
        <rFont val="Calibri"/>
        <family val="2"/>
        <charset val="1"/>
      </rPr>
      <t xml:space="preserve">  Shear modulus — secondary  [G</t>
    </r>
    <r>
      <rPr>
        <vertAlign val="subscript"/>
        <sz val="11"/>
        <color theme="1"/>
        <rFont val="Calibri"/>
        <charset val="1"/>
      </rPr>
      <t>sec</t>
    </r>
    <r>
      <rPr>
        <sz val="11"/>
        <color theme="1"/>
        <rFont val="Calibri"/>
        <family val="2"/>
        <charset val="1"/>
      </rPr>
      <t>]</t>
    </r>
  </si>
  <si>
    <r>
      <rPr>
        <sz val="11"/>
        <color theme="1"/>
        <rFont val="Calibri"/>
        <family val="2"/>
        <charset val="1"/>
      </rPr>
      <t>Based on effective E</t>
    </r>
    <r>
      <rPr>
        <vertAlign val="subscript"/>
        <sz val="11"/>
        <color theme="1"/>
        <rFont val="Calibri"/>
        <charset val="1"/>
      </rPr>
      <t>sec</t>
    </r>
  </si>
  <si>
    <r>
      <rPr>
        <sz val="11"/>
        <color theme="1"/>
        <rFont val="Calibri"/>
        <family val="2"/>
        <charset val="1"/>
      </rPr>
      <t xml:space="preserve">  Shear modulus — primary  [G</t>
    </r>
    <r>
      <rPr>
        <vertAlign val="subscript"/>
        <sz val="11"/>
        <color theme="1"/>
        <rFont val="Calibri"/>
        <charset val="1"/>
      </rPr>
      <t>prim</t>
    </r>
    <r>
      <rPr>
        <sz val="11"/>
        <color theme="1"/>
        <rFont val="Calibri"/>
        <family val="2"/>
        <charset val="1"/>
      </rPr>
      <t>]</t>
    </r>
  </si>
  <si>
    <t>Conservative shear basis when Option B is selected</t>
  </si>
  <si>
    <r>
      <rPr>
        <sz val="11"/>
        <color theme="1"/>
        <rFont val="Calibri"/>
        <family val="2"/>
        <charset val="1"/>
      </rPr>
      <t xml:space="preserve">  Equivalent plate thickness  [d</t>
    </r>
    <r>
      <rPr>
        <vertAlign val="subscript"/>
        <sz val="11"/>
        <color theme="1"/>
        <rFont val="Calibri"/>
        <charset val="1"/>
      </rPr>
      <t>eq</t>
    </r>
    <r>
      <rPr>
        <sz val="11"/>
        <color theme="1"/>
        <rFont val="Calibri"/>
        <family val="2"/>
        <charset val="1"/>
      </rPr>
      <t>]</t>
    </r>
  </si>
  <si>
    <r>
      <rPr>
        <sz val="11"/>
        <color theme="1"/>
        <rFont val="Calibri"/>
        <family val="2"/>
        <charset val="1"/>
      </rPr>
      <t>Selected as D</t>
    </r>
    <r>
      <rPr>
        <vertAlign val="subscript"/>
        <sz val="11"/>
        <color theme="1"/>
        <rFont val="Calibri"/>
        <charset val="1"/>
      </rPr>
      <t>sec</t>
    </r>
    <r>
      <rPr>
        <sz val="11"/>
        <color theme="1"/>
        <rFont val="Calibri"/>
        <family val="2"/>
        <charset val="1"/>
      </rPr>
      <t>; use consistently for all back-calculations</t>
    </r>
  </si>
  <si>
    <t xml:space="preserve">  Vertical flexural rigidity per unit width  [EI₁]</t>
  </si>
  <si>
    <t>kNm²/m</t>
  </si>
  <si>
    <t>Secondary-pile vertical bending stiffness</t>
  </si>
  <si>
    <t xml:space="preserve">  Horizontal flexural rigidity lower bound  [EI₂]</t>
  </si>
  <si>
    <t>Primary-pile lower-bound engineering estimate</t>
  </si>
  <si>
    <t>PLAXIS 3D PLATE INPUT PARAMETERS</t>
  </si>
  <si>
    <t>Parameter</t>
  </si>
  <si>
    <t>Value</t>
  </si>
  <si>
    <t>Unit</t>
  </si>
  <si>
    <t>Notes / derivation</t>
  </si>
  <si>
    <t xml:space="preserve">  Equivalent thickness  [d]</t>
  </si>
  <si>
    <r>
      <rPr>
        <sz val="11"/>
        <color theme="1"/>
        <rFont val="Calibri"/>
        <family val="2"/>
        <charset val="1"/>
      </rPr>
      <t>d = d</t>
    </r>
    <r>
      <rPr>
        <vertAlign val="subscript"/>
        <sz val="11"/>
        <color theme="1"/>
        <rFont val="Calibri"/>
        <charset val="1"/>
      </rPr>
      <t>eq</t>
    </r>
    <r>
      <rPr>
        <sz val="11"/>
        <color theme="1"/>
        <rFont val="Calibri"/>
        <family val="2"/>
        <charset val="1"/>
      </rPr>
      <t xml:space="preserve"> = D</t>
    </r>
    <r>
      <rPr>
        <vertAlign val="subscript"/>
        <sz val="11"/>
        <color theme="1"/>
        <rFont val="Calibri"/>
        <charset val="1"/>
      </rPr>
      <t>sec</t>
    </r>
    <r>
      <rPr>
        <sz val="11"/>
        <color theme="1"/>
        <rFont val="Calibri"/>
        <family val="2"/>
        <charset val="1"/>
      </rPr>
      <t>; chosen first and used consistently</t>
    </r>
  </si>
  <si>
    <t xml:space="preserve">  Young's modulus — direction 1 (vertical, strong)  [E₁]</t>
  </si>
  <si>
    <r>
      <rPr>
        <sz val="11"/>
        <color theme="1"/>
        <rFont val="Calibri"/>
        <family val="2"/>
        <charset val="1"/>
      </rPr>
      <t>E₁ = 12·E</t>
    </r>
    <r>
      <rPr>
        <vertAlign val="subscript"/>
        <sz val="11"/>
        <color theme="1"/>
        <rFont val="Calibri"/>
        <charset val="1"/>
      </rPr>
      <t>sec</t>
    </r>
    <r>
      <rPr>
        <sz val="11"/>
        <color theme="1"/>
        <rFont val="Calibri"/>
        <family val="2"/>
        <charset val="1"/>
      </rPr>
      <t>·I</t>
    </r>
    <r>
      <rPr>
        <vertAlign val="subscript"/>
        <sz val="11"/>
        <color theme="1"/>
        <rFont val="Calibri"/>
        <charset val="1"/>
      </rPr>
      <t>sec</t>
    </r>
    <r>
      <rPr>
        <sz val="11"/>
        <color theme="1"/>
        <rFont val="Calibri"/>
        <family val="2"/>
        <charset val="1"/>
      </rPr>
      <t xml:space="preserve"> / (s·d</t>
    </r>
    <r>
      <rPr>
        <vertAlign val="subscript"/>
        <sz val="11"/>
        <color theme="1"/>
        <rFont val="Calibri"/>
        <charset val="1"/>
      </rPr>
      <t>eq</t>
    </r>
    <r>
      <rPr>
        <sz val="11"/>
        <color theme="1"/>
        <rFont val="Calibri"/>
        <family val="2"/>
        <charset val="1"/>
      </rPr>
      <t>³); C760-based vertical bending formulation</t>
    </r>
  </si>
  <si>
    <t xml:space="preserve">  Young's modulus — direction 2 (horizontal, weak)  [E₂]</t>
  </si>
  <si>
    <r>
      <rPr>
        <sz val="11"/>
        <color theme="1"/>
        <rFont val="Calibri"/>
        <family val="2"/>
        <charset val="1"/>
      </rPr>
      <t>E₂ = 12·E</t>
    </r>
    <r>
      <rPr>
        <vertAlign val="subscript"/>
        <sz val="11"/>
        <color theme="1"/>
        <rFont val="Calibri"/>
        <charset val="1"/>
      </rPr>
      <t>prim</t>
    </r>
    <r>
      <rPr>
        <sz val="11"/>
        <color theme="1"/>
        <rFont val="Calibri"/>
        <family val="2"/>
        <charset val="1"/>
      </rPr>
      <t>·I</t>
    </r>
    <r>
      <rPr>
        <vertAlign val="subscript"/>
        <sz val="11"/>
        <color theme="1"/>
        <rFont val="Calibri"/>
        <charset val="1"/>
      </rPr>
      <t>prim</t>
    </r>
    <r>
      <rPr>
        <sz val="11"/>
        <color theme="1"/>
        <rFont val="Calibri"/>
        <family val="2"/>
        <charset val="1"/>
      </rPr>
      <t xml:space="preserve"> / (s·d</t>
    </r>
    <r>
      <rPr>
        <vertAlign val="subscript"/>
        <sz val="11"/>
        <color theme="1"/>
        <rFont val="Calibri"/>
        <charset val="1"/>
      </rPr>
      <t>eq</t>
    </r>
    <r>
      <rPr>
        <sz val="11"/>
        <color theme="1"/>
        <rFont val="Calibri"/>
        <family val="2"/>
        <charset val="1"/>
      </rPr>
      <t>³); conservative engineering lower bound</t>
    </r>
  </si>
  <si>
    <t xml:space="preserve">  Orthotropy ratio  [E₁/E₂]</t>
  </si>
  <si>
    <t>Useful check of directional stiffness contrast</t>
  </si>
  <si>
    <t xml:space="preserve">  Poisson's ratio  [ν₁₂]</t>
  </si>
  <si>
    <t>Stiffness-weighted estimate; ≈0.20 is normally adequate</t>
  </si>
  <si>
    <t xml:space="preserve">  Shear-basis control</t>
  </si>
  <si>
    <t>1 = Option A, secondary-based; 2 = Option B, primary-based. Default 2 is recommended for conservative lower bound.</t>
  </si>
  <si>
    <t xml:space="preserve">  In-plane shear modulus  [G₁₂]</t>
  </si>
  <si>
    <t>Engineering estimate selected by shear-basis control</t>
  </si>
  <si>
    <t xml:space="preserve">  Transverse shear — vertical plane  [G₁₃]</t>
  </si>
  <si>
    <t>Engineering estimate; sensitivity check recommended where transverse shear is relevant</t>
  </si>
  <si>
    <t xml:space="preserve">  Transverse shear — horizontal plane  [G₂₃]</t>
  </si>
  <si>
    <t>Engineering estimate; sensitivity check recommended</t>
  </si>
  <si>
    <t>SENSITIVITY CHECK — E₂</t>
  </si>
  <si>
    <t xml:space="preserve">  Lower-bound E₂</t>
  </si>
  <si>
    <t>Primary-pile lower-bound estimate used in the base model</t>
  </si>
  <si>
    <t xml:space="preserve">  User-defined E₂ multiplier</t>
  </si>
  <si>
    <t>Increase only when justified by calibration, explicit pile modelling, or composite-action assumptions</t>
  </si>
  <si>
    <t xml:space="preserve">  Sensitivity E₂</t>
  </si>
  <si>
    <t>Use for scenario testing; base case multiplier = 1.0</t>
  </si>
  <si>
    <r>
      <rPr>
        <sz val="11"/>
        <color theme="1"/>
        <rFont val="Calibri"/>
        <family val="2"/>
        <charset val="1"/>
      </rPr>
      <t xml:space="preserve">  Sensitivity orthotropy ratio  [E₁/E₂</t>
    </r>
    <r>
      <rPr>
        <vertAlign val="subscript"/>
        <sz val="11"/>
        <color theme="1"/>
        <rFont val="Calibri"/>
        <charset val="1"/>
      </rPr>
      <t>sens</t>
    </r>
    <r>
      <rPr>
        <sz val="11"/>
        <color theme="1"/>
        <rFont val="Calibri"/>
        <family val="2"/>
        <charset val="1"/>
      </rPr>
      <t>]</t>
    </r>
  </si>
  <si>
    <t>Compare with base ratio in row 35</t>
  </si>
  <si>
    <r>
      <rPr>
        <b/>
        <sz val="11"/>
        <rFont val="Cambria"/>
        <charset val="1"/>
      </rPr>
      <t>⚠  IMPORTANT NOTES
1. Verify the local plate axes in PLAXIS 3D. Direction 1 must align with the vertical strong-bending direction. Swap E₁/E₂ or correct the plate orientation if required.
2. E₂ is not a CIRIA C760 expression. It is a conservative engineering lower-bound estimate based on the weaker primary piles. Increase E₂ only when justified by calibration, explicit modelling, or defensible composite-action assumptions.
3. The equivalent plate method prioritises bending stiffness EI. Because PLAXIS derives both EA and EI from E and d, the selected d</t>
    </r>
    <r>
      <rPr>
        <b/>
        <vertAlign val="subscript"/>
        <sz val="11"/>
        <rFont val="Cambria"/>
        <charset val="1"/>
      </rPr>
      <t>eq</t>
    </r>
    <r>
      <rPr>
        <b/>
        <sz val="11"/>
        <rFont val="Cambria"/>
        <charset val="1"/>
      </rPr>
      <t xml:space="preserve"> cannot generally match both axial and bending stiffness exactly. Check EA separately when axial loads are important.
4. Equivalent shear stiffnesses are uncertain. Use the control in row 37 to compare secondary-based and primary-based values, and perform sensitivity checks where shear response is material.
5. For very low-stiffness soil-cement primary piles, very small G values may cause numerical difficulties. Apply a practical lower bound only with engineering justification and document the assumption.
6. Verify the applicable design standard, project specification, and latest published guidance before applying any stiffness-reduction multiplier.</t>
    </r>
  </si>
  <si>
    <t>REFERENCE NOTE
Bentley Systems. PLAXIS 3D Reference Manual, Plate elements / anisotropic plate material model. Use the latest available version at the time of consultation. CIRIA C760 should be referenced separately for the vertical flexural-rigidity basis and any design-stage stiffness reductions.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</si>
</sst>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1"/>
    </font>
    <font>
      <b/>
      <sz val="16"/>
      <name val="Cambria"/>
      <charset val="1"/>
    </font>
    <font>
      <b/>
      <sz val="11"/>
      <color rgb="FFFFFFFF"/>
      <name val="Cambria"/>
      <charset val="1"/>
    </font>
    <font>
      <vertAlign val="subscript"/>
      <sz val="11"/>
      <color theme="1"/>
      <name val="Calibri"/>
      <charset val="1"/>
    </font>
    <font>
      <b/>
      <sz val="11"/>
      <name val="Cambria"/>
      <charset val="1"/>
    </font>
    <font>
      <b/>
      <vertAlign val="subscript"/>
      <sz val="11"/>
      <name val="Cambria"/>
      <charset val="1"/>
    </font>
    <font>
      <sz val="10"/>
      <name val="Arial"/>
      <family val="2"/>
    </font>
  </fonts>
  <fills count="4">
    <fill>
      <patternFill patternType="none"/>
    </fill>
    <fill>
      <patternFill patternType="gray125"/>
    </fill>
    <fill>
      <patternFill patternType="solid">
        <fgColor rgb="FF56AA1C"/>
        <bgColor rgb="FF808000"/>
      </patternFill>
    </fill>
    <fill>
      <patternFill patternType="solid">
        <fgColor rgb="FFF5F5F5"/>
        <bgColor rgb="FFFFFFFF"/>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0" fillId="0" borderId="1" xfId="0" applyBorder="1"/>
    <xf numFmtId="0" fontId="1" fillId="0" borderId="1" xfId="0" applyFont="1" applyBorder="1" applyAlignment="1">
      <alignment horizontal="center"/>
    </xf>
    <xf numFmtId="0" fontId="0" fillId="0" borderId="1" xfId="0" applyBorder="1" applyAlignment="1">
      <alignment horizontal="center"/>
    </xf>
    <xf numFmtId="0" fontId="2" fillId="2" borderId="1" xfId="0" applyFont="1" applyFill="1" applyBorder="1" applyAlignment="1">
      <alignment horizontal="center"/>
    </xf>
    <xf numFmtId="0" fontId="4" fillId="3" borderId="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5F5F5"/>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56AA1C"/>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59"/>
  <sheetViews>
    <sheetView showGridLines="0" tabSelected="1" zoomScaleNormal="100" workbookViewId="0">
      <pane ySplit="4" topLeftCell="A5" activePane="bottomLeft" state="frozen"/>
      <selection pane="bottomLeft" activeCell="A15" sqref="A15:D15"/>
    </sheetView>
  </sheetViews>
  <sheetFormatPr defaultColWidth="8.7109375" defaultRowHeight="15" x14ac:dyDescent="0.25"/>
  <cols>
    <col min="1" max="1" width="52" customWidth="1"/>
    <col min="2" max="2" width="21" customWidth="1"/>
    <col min="3" max="3" width="15" customWidth="1"/>
    <col min="4" max="4" width="58" customWidth="1"/>
  </cols>
  <sheetData>
    <row r="1" spans="1:4" ht="19.5" customHeight="1" x14ac:dyDescent="0.3">
      <c r="A1" s="2" t="s">
        <v>0</v>
      </c>
      <c r="B1" s="2"/>
      <c r="C1" s="2"/>
      <c r="D1" s="2"/>
    </row>
    <row r="2" spans="1:4" ht="15" customHeight="1" x14ac:dyDescent="0.25">
      <c r="A2" s="3" t="s">
        <v>1</v>
      </c>
      <c r="B2" s="3"/>
      <c r="C2" s="3"/>
      <c r="D2" s="3"/>
    </row>
    <row r="4" spans="1:4" ht="15" customHeight="1" x14ac:dyDescent="0.25">
      <c r="A4" s="4" t="s">
        <v>2</v>
      </c>
      <c r="B4" s="4"/>
      <c r="C4" s="4"/>
      <c r="D4" s="4"/>
    </row>
    <row r="5" spans="1:4" ht="15" customHeight="1" x14ac:dyDescent="0.35">
      <c r="A5" s="1" t="s">
        <v>3</v>
      </c>
      <c r="B5" s="1">
        <v>0.6</v>
      </c>
      <c r="C5" s="1" t="s">
        <v>4</v>
      </c>
      <c r="D5" s="1" t="s">
        <v>5</v>
      </c>
    </row>
    <row r="6" spans="1:4" ht="15" customHeight="1" x14ac:dyDescent="0.35">
      <c r="A6" s="1" t="s">
        <v>6</v>
      </c>
      <c r="B6" s="1">
        <v>0.6</v>
      </c>
      <c r="C6" s="1" t="s">
        <v>4</v>
      </c>
      <c r="D6" s="1" t="s">
        <v>7</v>
      </c>
    </row>
    <row r="7" spans="1:4" ht="15" customHeight="1" x14ac:dyDescent="0.25">
      <c r="A7" s="1" t="s">
        <v>8</v>
      </c>
      <c r="B7" s="1">
        <v>0.55000000000000004</v>
      </c>
      <c r="C7" s="1" t="s">
        <v>4</v>
      </c>
      <c r="D7" s="1" t="s">
        <v>9</v>
      </c>
    </row>
    <row r="9" spans="1:4" ht="15" customHeight="1" x14ac:dyDescent="0.25">
      <c r="A9" s="4" t="s">
        <v>10</v>
      </c>
      <c r="B9" s="4"/>
      <c r="C9" s="4"/>
      <c r="D9" s="4"/>
    </row>
    <row r="10" spans="1:4" ht="15" customHeight="1" x14ac:dyDescent="0.35">
      <c r="A10" s="1" t="s">
        <v>11</v>
      </c>
      <c r="B10" s="1">
        <v>30000000</v>
      </c>
      <c r="C10" s="1" t="s">
        <v>12</v>
      </c>
      <c r="D10" s="1" t="s">
        <v>13</v>
      </c>
    </row>
    <row r="11" spans="1:4" ht="15" customHeight="1" x14ac:dyDescent="0.35">
      <c r="A11" s="1" t="s">
        <v>14</v>
      </c>
      <c r="B11" s="1">
        <v>0.7</v>
      </c>
      <c r="C11" s="1" t="s">
        <v>15</v>
      </c>
      <c r="D11" s="1" t="s">
        <v>16</v>
      </c>
    </row>
    <row r="12" spans="1:4" ht="15" customHeight="1" x14ac:dyDescent="0.35">
      <c r="A12" s="1" t="s">
        <v>17</v>
      </c>
      <c r="B12" s="1">
        <f>B10*B11</f>
        <v>21000000</v>
      </c>
      <c r="C12" s="1" t="s">
        <v>12</v>
      </c>
      <c r="D12" s="1" t="s">
        <v>18</v>
      </c>
    </row>
    <row r="13" spans="1:4" ht="15" customHeight="1" x14ac:dyDescent="0.35">
      <c r="A13" s="1" t="s">
        <v>19</v>
      </c>
      <c r="B13" s="1">
        <v>0.2</v>
      </c>
      <c r="C13" s="1" t="s">
        <v>15</v>
      </c>
      <c r="D13" s="1" t="s">
        <v>20</v>
      </c>
    </row>
    <row r="15" spans="1:4" ht="15" customHeight="1" x14ac:dyDescent="0.25">
      <c r="A15" s="4" t="s">
        <v>21</v>
      </c>
      <c r="B15" s="4"/>
      <c r="C15" s="4"/>
      <c r="D15" s="4"/>
    </row>
    <row r="16" spans="1:4" ht="15" customHeight="1" x14ac:dyDescent="0.35">
      <c r="A16" s="1" t="s">
        <v>22</v>
      </c>
      <c r="B16" s="1">
        <v>5000000</v>
      </c>
      <c r="C16" s="1" t="s">
        <v>12</v>
      </c>
      <c r="D16" s="1" t="s">
        <v>23</v>
      </c>
    </row>
    <row r="17" spans="1:4" ht="15" customHeight="1" x14ac:dyDescent="0.35">
      <c r="A17" s="1" t="s">
        <v>24</v>
      </c>
      <c r="B17" s="1">
        <v>0.2</v>
      </c>
      <c r="C17" s="1" t="s">
        <v>15</v>
      </c>
      <c r="D17" s="1" t="s">
        <v>25</v>
      </c>
    </row>
    <row r="19" spans="1:4" ht="15" customHeight="1" x14ac:dyDescent="0.25">
      <c r="A19" s="4" t="s">
        <v>26</v>
      </c>
      <c r="B19" s="4"/>
      <c r="C19" s="4"/>
      <c r="D19" s="4"/>
    </row>
    <row r="20" spans="1:4" ht="15" customHeight="1" x14ac:dyDescent="0.35">
      <c r="A20" s="1" t="s">
        <v>27</v>
      </c>
      <c r="B20" s="1">
        <f>PI()*B5^2/4</f>
        <v>0.28274333882308139</v>
      </c>
      <c r="C20" s="1" t="s">
        <v>28</v>
      </c>
      <c r="D20" s="1" t="s">
        <v>29</v>
      </c>
    </row>
    <row r="21" spans="1:4" ht="15" customHeight="1" x14ac:dyDescent="0.35">
      <c r="A21" s="1" t="s">
        <v>30</v>
      </c>
      <c r="B21" s="1">
        <f>PI()*B6^2/4</f>
        <v>0.28274333882308139</v>
      </c>
      <c r="C21" s="1" t="s">
        <v>28</v>
      </c>
      <c r="D21" s="1" t="s">
        <v>29</v>
      </c>
    </row>
    <row r="22" spans="1:4" ht="15" customHeight="1" x14ac:dyDescent="0.35">
      <c r="A22" s="1" t="s">
        <v>31</v>
      </c>
      <c r="B22" s="1">
        <f>PI()*B5^4/64</f>
        <v>6.3617251235193305E-3</v>
      </c>
      <c r="C22" s="1" t="s">
        <v>32</v>
      </c>
      <c r="D22" s="1" t="s">
        <v>33</v>
      </c>
    </row>
    <row r="23" spans="1:4" ht="15" customHeight="1" x14ac:dyDescent="0.35">
      <c r="A23" s="1" t="s">
        <v>34</v>
      </c>
      <c r="B23" s="1">
        <f>PI()*B6^4/64</f>
        <v>6.3617251235193305E-3</v>
      </c>
      <c r="C23" s="1" t="s">
        <v>32</v>
      </c>
      <c r="D23" s="1" t="s">
        <v>35</v>
      </c>
    </row>
    <row r="24" spans="1:4" ht="15" customHeight="1" x14ac:dyDescent="0.35">
      <c r="A24" s="1" t="s">
        <v>36</v>
      </c>
      <c r="B24" s="1">
        <f>B12/(2*(1+B13))</f>
        <v>8750000</v>
      </c>
      <c r="C24" s="1" t="s">
        <v>12</v>
      </c>
      <c r="D24" s="1" t="s">
        <v>37</v>
      </c>
    </row>
    <row r="25" spans="1:4" ht="15" customHeight="1" x14ac:dyDescent="0.35">
      <c r="A25" s="1" t="s">
        <v>38</v>
      </c>
      <c r="B25" s="1">
        <f>B16/(2*(1+B17))</f>
        <v>2083333.3333333335</v>
      </c>
      <c r="C25" s="1" t="s">
        <v>12</v>
      </c>
      <c r="D25" s="1" t="s">
        <v>39</v>
      </c>
    </row>
    <row r="26" spans="1:4" ht="15" customHeight="1" x14ac:dyDescent="0.35">
      <c r="A26" s="1" t="s">
        <v>40</v>
      </c>
      <c r="B26" s="1">
        <f>B5</f>
        <v>0.6</v>
      </c>
      <c r="C26" s="1" t="s">
        <v>4</v>
      </c>
      <c r="D26" s="1" t="s">
        <v>41</v>
      </c>
    </row>
    <row r="27" spans="1:4" ht="15" customHeight="1" x14ac:dyDescent="0.25">
      <c r="A27" s="1" t="s">
        <v>42</v>
      </c>
      <c r="B27" s="1">
        <f>B12*B22/B7</f>
        <v>242902.23198891987</v>
      </c>
      <c r="C27" s="1" t="s">
        <v>43</v>
      </c>
      <c r="D27" s="1" t="s">
        <v>44</v>
      </c>
    </row>
    <row r="28" spans="1:4" ht="15" customHeight="1" x14ac:dyDescent="0.25">
      <c r="A28" s="1" t="s">
        <v>45</v>
      </c>
      <c r="B28" s="1">
        <f>B16*B23/B7</f>
        <v>57833.864759266638</v>
      </c>
      <c r="C28" s="1" t="s">
        <v>43</v>
      </c>
      <c r="D28" s="1" t="s">
        <v>46</v>
      </c>
    </row>
    <row r="30" spans="1:4" ht="15" customHeight="1" x14ac:dyDescent="0.25">
      <c r="A30" s="4" t="s">
        <v>47</v>
      </c>
      <c r="B30" s="4"/>
      <c r="C30" s="4"/>
      <c r="D30" s="4"/>
    </row>
    <row r="31" spans="1:4" ht="15" customHeight="1" x14ac:dyDescent="0.25">
      <c r="A31" s="1" t="s">
        <v>48</v>
      </c>
      <c r="B31" s="1" t="s">
        <v>49</v>
      </c>
      <c r="C31" s="1" t="s">
        <v>50</v>
      </c>
      <c r="D31" s="1" t="s">
        <v>51</v>
      </c>
    </row>
    <row r="32" spans="1:4" ht="15" customHeight="1" x14ac:dyDescent="0.35">
      <c r="A32" s="1" t="s">
        <v>52</v>
      </c>
      <c r="B32" s="1">
        <f>B26</f>
        <v>0.6</v>
      </c>
      <c r="C32" s="1" t="s">
        <v>4</v>
      </c>
      <c r="D32" s="1" t="s">
        <v>53</v>
      </c>
    </row>
    <row r="33" spans="1:4" ht="15" customHeight="1" x14ac:dyDescent="0.35">
      <c r="A33" s="1" t="s">
        <v>54</v>
      </c>
      <c r="B33" s="1">
        <f>12*B27/B26^3</f>
        <v>13494568.443828881</v>
      </c>
      <c r="C33" s="1" t="s">
        <v>12</v>
      </c>
      <c r="D33" s="1" t="s">
        <v>55</v>
      </c>
    </row>
    <row r="34" spans="1:4" ht="15" customHeight="1" x14ac:dyDescent="0.35">
      <c r="A34" s="1" t="s">
        <v>56</v>
      </c>
      <c r="B34" s="1">
        <f>12*B28/B26^3</f>
        <v>3212992.4866259242</v>
      </c>
      <c r="C34" s="1" t="s">
        <v>12</v>
      </c>
      <c r="D34" s="1" t="s">
        <v>57</v>
      </c>
    </row>
    <row r="35" spans="1:4" ht="15" customHeight="1" x14ac:dyDescent="0.25">
      <c r="A35" s="1" t="s">
        <v>58</v>
      </c>
      <c r="B35" s="1">
        <f>B33/B34</f>
        <v>4.1999999999999993</v>
      </c>
      <c r="C35" s="1" t="s">
        <v>15</v>
      </c>
      <c r="D35" s="1" t="s">
        <v>59</v>
      </c>
    </row>
    <row r="36" spans="1:4" ht="15" customHeight="1" x14ac:dyDescent="0.25">
      <c r="A36" s="1" t="s">
        <v>60</v>
      </c>
      <c r="B36" s="1">
        <f>(B12*B13+B16*B17)/(B12+B16)</f>
        <v>0.2</v>
      </c>
      <c r="C36" s="1" t="s">
        <v>15</v>
      </c>
      <c r="D36" s="1" t="s">
        <v>61</v>
      </c>
    </row>
    <row r="37" spans="1:4" ht="15" customHeight="1" x14ac:dyDescent="0.25">
      <c r="A37" s="1" t="s">
        <v>62</v>
      </c>
      <c r="B37" s="1">
        <v>2</v>
      </c>
      <c r="C37" s="1" t="s">
        <v>15</v>
      </c>
      <c r="D37" s="1" t="s">
        <v>63</v>
      </c>
    </row>
    <row r="38" spans="1:4" ht="15" customHeight="1" x14ac:dyDescent="0.25">
      <c r="A38" s="1" t="s">
        <v>64</v>
      </c>
      <c r="B38" s="1">
        <f>IF(B37=1,B24,B25)</f>
        <v>2083333.3333333335</v>
      </c>
      <c r="C38" s="1" t="s">
        <v>12</v>
      </c>
      <c r="D38" s="1" t="s">
        <v>65</v>
      </c>
    </row>
    <row r="39" spans="1:4" ht="15" customHeight="1" x14ac:dyDescent="0.25">
      <c r="A39" s="1" t="s">
        <v>66</v>
      </c>
      <c r="B39" s="1">
        <f>IF(B37=1,B24,B25)</f>
        <v>2083333.3333333335</v>
      </c>
      <c r="C39" s="1" t="s">
        <v>12</v>
      </c>
      <c r="D39" s="1" t="s">
        <v>67</v>
      </c>
    </row>
    <row r="40" spans="1:4" ht="15" customHeight="1" x14ac:dyDescent="0.25">
      <c r="A40" s="1" t="s">
        <v>68</v>
      </c>
      <c r="B40" s="1">
        <f>IF(B37=1,B24,B25)</f>
        <v>2083333.3333333335</v>
      </c>
      <c r="C40" s="1" t="s">
        <v>12</v>
      </c>
      <c r="D40" s="1" t="s">
        <v>69</v>
      </c>
    </row>
    <row r="42" spans="1:4" ht="15" customHeight="1" x14ac:dyDescent="0.25">
      <c r="A42" s="4" t="s">
        <v>70</v>
      </c>
      <c r="B42" s="4"/>
      <c r="C42" s="4"/>
      <c r="D42" s="4"/>
    </row>
    <row r="43" spans="1:4" ht="15" customHeight="1" x14ac:dyDescent="0.25">
      <c r="A43" s="1" t="s">
        <v>48</v>
      </c>
      <c r="B43" s="1" t="s">
        <v>49</v>
      </c>
      <c r="C43" s="1" t="s">
        <v>50</v>
      </c>
      <c r="D43" s="1" t="s">
        <v>51</v>
      </c>
    </row>
    <row r="44" spans="1:4" ht="15" customHeight="1" x14ac:dyDescent="0.25">
      <c r="A44" s="1" t="s">
        <v>71</v>
      </c>
      <c r="B44" s="1">
        <f>B34</f>
        <v>3212992.4866259242</v>
      </c>
      <c r="C44" s="1" t="s">
        <v>12</v>
      </c>
      <c r="D44" s="1" t="s">
        <v>72</v>
      </c>
    </row>
    <row r="45" spans="1:4" ht="15" customHeight="1" x14ac:dyDescent="0.25">
      <c r="A45" s="1" t="s">
        <v>73</v>
      </c>
      <c r="B45" s="1">
        <v>1</v>
      </c>
      <c r="C45" s="1" t="s">
        <v>15</v>
      </c>
      <c r="D45" s="1" t="s">
        <v>74</v>
      </c>
    </row>
    <row r="46" spans="1:4" ht="15" customHeight="1" x14ac:dyDescent="0.25">
      <c r="A46" s="1" t="s">
        <v>75</v>
      </c>
      <c r="B46" s="1">
        <f>B44*B45</f>
        <v>3212992.4866259242</v>
      </c>
      <c r="C46" s="1" t="s">
        <v>12</v>
      </c>
      <c r="D46" s="1" t="s">
        <v>76</v>
      </c>
    </row>
    <row r="47" spans="1:4" ht="15" customHeight="1" x14ac:dyDescent="0.35">
      <c r="A47" s="1" t="s">
        <v>77</v>
      </c>
      <c r="B47" s="1">
        <f>B33/B46</f>
        <v>4.1999999999999993</v>
      </c>
      <c r="C47" s="1" t="s">
        <v>15</v>
      </c>
      <c r="D47" s="1" t="s">
        <v>78</v>
      </c>
    </row>
    <row r="49" spans="1:4" ht="15" customHeight="1" x14ac:dyDescent="0.25">
      <c r="A49" s="5" t="s">
        <v>79</v>
      </c>
      <c r="B49" s="5"/>
      <c r="C49" s="5"/>
      <c r="D49" s="5"/>
    </row>
    <row r="50" spans="1:4" ht="15" customHeight="1" x14ac:dyDescent="0.25">
      <c r="A50" s="5"/>
      <c r="B50" s="5"/>
      <c r="C50" s="5"/>
      <c r="D50" s="5"/>
    </row>
    <row r="51" spans="1:4" ht="15" customHeight="1" x14ac:dyDescent="0.25">
      <c r="A51" s="5"/>
      <c r="B51" s="5"/>
      <c r="C51" s="5"/>
      <c r="D51" s="5"/>
    </row>
    <row r="52" spans="1:4" ht="15" customHeight="1" x14ac:dyDescent="0.25">
      <c r="A52" s="5"/>
      <c r="B52" s="5"/>
      <c r="C52" s="5"/>
      <c r="D52" s="5"/>
    </row>
    <row r="53" spans="1:4" ht="15" customHeight="1" x14ac:dyDescent="0.25">
      <c r="A53" s="5"/>
      <c r="B53" s="5"/>
      <c r="C53" s="5"/>
      <c r="D53" s="5"/>
    </row>
    <row r="54" spans="1:4" ht="15" customHeight="1" x14ac:dyDescent="0.25">
      <c r="A54" s="5"/>
      <c r="B54" s="5"/>
      <c r="C54" s="5"/>
      <c r="D54" s="5"/>
    </row>
    <row r="55" spans="1:4" ht="15" customHeight="1" x14ac:dyDescent="0.25">
      <c r="A55" s="5"/>
      <c r="B55" s="5"/>
      <c r="C55" s="5"/>
      <c r="D55" s="5"/>
    </row>
    <row r="57" spans="1:4" ht="15" customHeight="1" x14ac:dyDescent="0.25">
      <c r="A57" s="5" t="s">
        <v>80</v>
      </c>
      <c r="B57" s="5"/>
      <c r="C57" s="5"/>
      <c r="D57" s="5"/>
    </row>
    <row r="58" spans="1:4" ht="15" customHeight="1" x14ac:dyDescent="0.25">
      <c r="A58" s="5"/>
      <c r="B58" s="5"/>
      <c r="C58" s="5"/>
      <c r="D58" s="5"/>
    </row>
    <row r="59" spans="1:4" ht="15" customHeight="1" x14ac:dyDescent="0.25">
      <c r="A59" s="5"/>
      <c r="B59" s="5"/>
      <c r="C59" s="5"/>
      <c r="D59" s="5"/>
    </row>
  </sheetData>
  <mergeCells count="10">
    <mergeCell ref="A19:D19"/>
    <mergeCell ref="A30:D30"/>
    <mergeCell ref="A42:D42"/>
    <mergeCell ref="A49:D55"/>
    <mergeCell ref="A57:D59"/>
    <mergeCell ref="A1:D1"/>
    <mergeCell ref="A2:D2"/>
    <mergeCell ref="A4:D4"/>
    <mergeCell ref="A9:D9"/>
    <mergeCell ref="A15:D15"/>
  </mergeCells>
  <dataValidations count="1">
    <dataValidation type="list" sqref="B37" xr:uid="{00000000-0002-0000-0000-000000000000}">
      <formula1>"1,2"</formula1>
      <formula2>0</formula2>
    </dataValidation>
  </dataValidations>
  <pageMargins left="0.25" right="0.25" top="0.35" bottom="0.35" header="0.511811023622047" footer="0.511811023622047"/>
  <pageSetup fitToHeight="2" orientation="landscape" horizontalDpi="300" verticalDpi="300"/>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PLAXIS_3D_Plate_Properties</vt:lpstr>
      <vt:lpstr>PLAXIS_3D_Plate_Properties!Print_Area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PLAXIS 3D Orthotropic Plate Properties Secant Pile Walls</dc:title>
  <dc:subject/>
  <dc:creator>Vasileios Basas</dc:creator>
  <cp:keywords/>
  <dc:description/>
  <cp:lastModifiedBy>Vasileios Basas</cp:lastModifiedBy>
  <cp:revision>0</cp:revision>
  <dcterms:created xsi:type="dcterms:W3CDTF">2026-08-31T15:22:42Z</dcterms:created>
  <dcterms:modified xsi:type="dcterms:W3CDTF">2026-09-01T07:34:51Z</dcterms:modified>
  <cp:category/>
  <cp:contentStatus/>
</cp:coreProperties>
</file>