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entley-my.sharepoint.com/personal/richard_witasse_bentley_com/Documents/Desktop/3D Analysis of a Pile-Raft Foundation/"/>
    </mc:Choice>
  </mc:AlternateContent>
  <xr:revisionPtr revIDLastSave="22" documentId="8_{E41C0247-D6D3-4B4C-99EC-8D9B860D4144}" xr6:coauthVersionLast="47" xr6:coauthVersionMax="47" xr10:uidLastSave="{D5539169-1D34-46E5-8CD6-1D1BF28F0698}"/>
  <bookViews>
    <workbookView xWindow="-60" yWindow="105" windowWidth="27465" windowHeight="15480" xr2:uid="{00000000-000D-0000-FFFF-FFFF00000000}"/>
  </bookViews>
  <sheets>
    <sheet name="base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G6" i="1" l="1"/>
  <c r="CG7" i="1"/>
  <c r="CG8" i="1"/>
  <c r="CG9" i="1"/>
  <c r="CG10" i="1"/>
  <c r="CG11" i="1"/>
  <c r="CG12" i="1"/>
  <c r="CG13" i="1"/>
  <c r="CG14" i="1"/>
  <c r="CG15" i="1"/>
  <c r="CG16" i="1"/>
  <c r="CG17" i="1"/>
  <c r="CG18" i="1"/>
  <c r="CG19" i="1"/>
  <c r="CG20" i="1"/>
  <c r="CG21" i="1"/>
  <c r="CG22" i="1"/>
  <c r="CG23" i="1"/>
  <c r="CG24" i="1"/>
  <c r="CG25" i="1"/>
  <c r="CG26" i="1"/>
  <c r="CG27" i="1"/>
  <c r="CG28" i="1"/>
  <c r="CG29" i="1"/>
  <c r="CG30" i="1"/>
  <c r="CG31" i="1"/>
  <c r="CG32" i="1"/>
  <c r="CG33" i="1"/>
  <c r="CG34" i="1"/>
  <c r="CG35" i="1"/>
  <c r="CG36" i="1"/>
  <c r="CG37" i="1"/>
  <c r="CG38" i="1"/>
  <c r="CG39" i="1"/>
  <c r="CG40" i="1"/>
  <c r="CG41" i="1"/>
  <c r="CG42" i="1"/>
  <c r="CG43" i="1"/>
  <c r="CG44" i="1"/>
  <c r="CG45" i="1"/>
  <c r="CG46" i="1"/>
  <c r="CG47" i="1"/>
  <c r="CG48" i="1"/>
  <c r="CG49" i="1"/>
  <c r="CG50" i="1"/>
  <c r="CG51" i="1"/>
  <c r="CG52" i="1"/>
  <c r="CG53" i="1"/>
  <c r="CG54" i="1"/>
  <c r="CG55" i="1"/>
  <c r="CG56" i="1"/>
  <c r="CG57" i="1"/>
  <c r="CG58" i="1"/>
  <c r="CG59" i="1"/>
  <c r="CG60" i="1"/>
  <c r="CG61" i="1"/>
  <c r="CG62" i="1"/>
  <c r="CG63" i="1"/>
  <c r="CG64" i="1"/>
  <c r="CG65" i="1"/>
  <c r="CG66" i="1"/>
  <c r="CG67" i="1"/>
  <c r="CG68" i="1"/>
  <c r="CG69" i="1"/>
  <c r="CG70" i="1"/>
  <c r="CG71" i="1"/>
  <c r="CG72" i="1"/>
  <c r="CG73" i="1"/>
  <c r="CG74" i="1"/>
  <c r="CG75" i="1"/>
  <c r="CG76" i="1"/>
  <c r="CG77" i="1"/>
  <c r="CG78" i="1"/>
  <c r="CG79" i="1"/>
  <c r="CG80" i="1"/>
  <c r="CG81" i="1"/>
  <c r="CG82" i="1"/>
  <c r="CG83" i="1"/>
  <c r="CG84" i="1"/>
  <c r="CG85" i="1"/>
  <c r="CG86" i="1"/>
  <c r="CG87" i="1"/>
  <c r="CG88" i="1"/>
  <c r="CG89" i="1"/>
  <c r="CG90" i="1"/>
  <c r="CG91" i="1"/>
  <c r="CG92" i="1"/>
  <c r="CG93" i="1"/>
  <c r="CG94" i="1"/>
  <c r="CG95" i="1"/>
  <c r="CG96" i="1"/>
  <c r="CG97" i="1"/>
  <c r="CG98" i="1"/>
  <c r="CG99" i="1"/>
  <c r="CG100" i="1"/>
  <c r="CG101" i="1"/>
  <c r="CG102" i="1"/>
  <c r="CG103" i="1"/>
  <c r="CG104" i="1"/>
  <c r="CG105" i="1"/>
  <c r="CG106" i="1"/>
  <c r="CG107" i="1"/>
  <c r="CG108" i="1"/>
  <c r="CG109" i="1"/>
  <c r="CG110" i="1"/>
  <c r="CG111" i="1"/>
  <c r="CG112" i="1"/>
  <c r="CG113" i="1"/>
  <c r="CG114" i="1"/>
  <c r="CG115" i="1"/>
  <c r="CG116" i="1"/>
  <c r="CG117" i="1"/>
  <c r="CG118" i="1"/>
  <c r="CG119" i="1"/>
  <c r="CG120" i="1"/>
  <c r="CG121" i="1"/>
  <c r="CG122" i="1"/>
  <c r="CG123" i="1"/>
  <c r="CG124" i="1"/>
  <c r="CG125" i="1"/>
  <c r="CG126" i="1"/>
  <c r="CG127" i="1"/>
  <c r="CG128" i="1"/>
  <c r="CG129" i="1"/>
  <c r="CG130" i="1"/>
  <c r="CG131" i="1"/>
  <c r="CG132" i="1"/>
  <c r="CG133" i="1"/>
  <c r="CG134" i="1"/>
  <c r="CG135" i="1"/>
  <c r="CG136" i="1"/>
  <c r="CG137" i="1"/>
  <c r="CG138" i="1"/>
  <c r="CG5" i="1"/>
  <c r="CB5" i="1" l="1"/>
  <c r="BX5" i="1"/>
  <c r="BS5" i="1"/>
  <c r="BR6" i="1"/>
  <c r="BV141" i="1"/>
  <c r="BY141" i="1"/>
  <c r="BV142" i="1"/>
  <c r="BY142" i="1"/>
  <c r="BV143" i="1"/>
  <c r="BY143" i="1"/>
  <c r="BV144" i="1"/>
  <c r="BY144" i="1"/>
  <c r="CA144" i="1" s="1"/>
  <c r="BV145" i="1"/>
  <c r="BY145" i="1"/>
  <c r="BV146" i="1"/>
  <c r="CA146" i="1" s="1"/>
  <c r="BY146" i="1"/>
  <c r="BV147" i="1"/>
  <c r="CA147" i="1" s="1"/>
  <c r="BY147" i="1"/>
  <c r="BV148" i="1"/>
  <c r="BY148" i="1"/>
  <c r="BV149" i="1"/>
  <c r="BY149" i="1"/>
  <c r="BV150" i="1"/>
  <c r="BY150" i="1"/>
  <c r="BV151" i="1"/>
  <c r="BY151" i="1"/>
  <c r="BV152" i="1"/>
  <c r="BY152" i="1"/>
  <c r="BV153" i="1"/>
  <c r="BY153" i="1"/>
  <c r="BV154" i="1"/>
  <c r="BY154" i="1"/>
  <c r="CA154" i="1"/>
  <c r="BV155" i="1"/>
  <c r="CA155" i="1" s="1"/>
  <c r="BY155" i="1"/>
  <c r="BV156" i="1"/>
  <c r="BY156" i="1"/>
  <c r="BV157" i="1"/>
  <c r="BY157" i="1"/>
  <c r="BV158" i="1"/>
  <c r="BY158" i="1"/>
  <c r="BV159" i="1"/>
  <c r="BY159" i="1"/>
  <c r="CA159" i="1" s="1"/>
  <c r="BV160" i="1"/>
  <c r="BY160" i="1"/>
  <c r="BV161" i="1"/>
  <c r="BY161" i="1"/>
  <c r="BV162" i="1"/>
  <c r="BY162" i="1"/>
  <c r="BV163" i="1"/>
  <c r="CA163" i="1" s="1"/>
  <c r="BY163" i="1"/>
  <c r="BV164" i="1"/>
  <c r="BY164" i="1"/>
  <c r="BV165" i="1"/>
  <c r="BY165" i="1"/>
  <c r="BV166" i="1"/>
  <c r="BY166" i="1"/>
  <c r="BV167" i="1"/>
  <c r="BY167" i="1"/>
  <c r="BV168" i="1"/>
  <c r="BY168" i="1"/>
  <c r="BV169" i="1"/>
  <c r="BY169" i="1"/>
  <c r="BV170" i="1"/>
  <c r="BY170" i="1"/>
  <c r="BV171" i="1"/>
  <c r="CA171" i="1" s="1"/>
  <c r="BY171" i="1"/>
  <c r="BV172" i="1"/>
  <c r="BY172" i="1"/>
  <c r="BV173" i="1"/>
  <c r="BY173" i="1"/>
  <c r="BV174" i="1"/>
  <c r="BY174" i="1"/>
  <c r="BV175" i="1"/>
  <c r="BY175" i="1"/>
  <c r="BV176" i="1"/>
  <c r="BY176" i="1"/>
  <c r="BV177" i="1"/>
  <c r="BY177" i="1"/>
  <c r="BV178" i="1"/>
  <c r="BY178" i="1"/>
  <c r="BV179" i="1"/>
  <c r="BY179" i="1"/>
  <c r="BV180" i="1"/>
  <c r="BY180" i="1"/>
  <c r="BV181" i="1"/>
  <c r="BY181" i="1"/>
  <c r="BV182" i="1"/>
  <c r="BY182" i="1"/>
  <c r="BV183" i="1"/>
  <c r="BY183" i="1"/>
  <c r="BV184" i="1"/>
  <c r="BY184" i="1"/>
  <c r="BV185" i="1"/>
  <c r="BY185" i="1"/>
  <c r="BV186" i="1"/>
  <c r="BY186" i="1"/>
  <c r="BV187" i="1"/>
  <c r="BY187" i="1"/>
  <c r="BV188" i="1"/>
  <c r="BY188" i="1"/>
  <c r="BV189" i="1"/>
  <c r="BY189" i="1"/>
  <c r="BV190" i="1"/>
  <c r="BY190" i="1"/>
  <c r="BV191" i="1"/>
  <c r="BY191" i="1"/>
  <c r="BV192" i="1"/>
  <c r="BY192" i="1"/>
  <c r="BV193" i="1"/>
  <c r="BY193" i="1"/>
  <c r="BV194" i="1"/>
  <c r="BY194" i="1"/>
  <c r="BV195" i="1"/>
  <c r="BY195" i="1"/>
  <c r="BV196" i="1"/>
  <c r="BY196" i="1"/>
  <c r="BV197" i="1"/>
  <c r="BY197" i="1"/>
  <c r="BV198" i="1"/>
  <c r="BY198" i="1"/>
  <c r="BV199" i="1"/>
  <c r="BY199" i="1"/>
  <c r="BV200" i="1"/>
  <c r="BY200" i="1"/>
  <c r="BV201" i="1"/>
  <c r="BY201" i="1"/>
  <c r="BV202" i="1"/>
  <c r="CA202" i="1" s="1"/>
  <c r="BY202" i="1"/>
  <c r="BV203" i="1"/>
  <c r="BY203" i="1"/>
  <c r="CA203" i="1" s="1"/>
  <c r="BV204" i="1"/>
  <c r="BY204" i="1"/>
  <c r="BV205" i="1"/>
  <c r="BY205" i="1"/>
  <c r="BV206" i="1"/>
  <c r="BY206" i="1"/>
  <c r="BV207" i="1"/>
  <c r="BY207" i="1"/>
  <c r="BV208" i="1"/>
  <c r="BY208" i="1"/>
  <c r="CA208" i="1" s="1"/>
  <c r="BV209" i="1"/>
  <c r="BY209" i="1"/>
  <c r="BV210" i="1"/>
  <c r="BY210" i="1"/>
  <c r="BV211" i="1"/>
  <c r="BY211" i="1"/>
  <c r="BV212" i="1"/>
  <c r="BY212" i="1"/>
  <c r="BV213" i="1"/>
  <c r="BY213" i="1"/>
  <c r="BV214" i="1"/>
  <c r="BY214" i="1"/>
  <c r="BV215" i="1"/>
  <c r="BY215" i="1"/>
  <c r="BV216" i="1"/>
  <c r="BY216" i="1"/>
  <c r="CA216" i="1" s="1"/>
  <c r="BV217" i="1"/>
  <c r="BY217" i="1"/>
  <c r="BV218" i="1"/>
  <c r="BY218" i="1"/>
  <c r="BV219" i="1"/>
  <c r="BY219" i="1"/>
  <c r="BV220" i="1"/>
  <c r="BY220" i="1"/>
  <c r="BV221" i="1"/>
  <c r="BY221" i="1"/>
  <c r="BV222" i="1"/>
  <c r="BY222" i="1"/>
  <c r="BV223" i="1"/>
  <c r="BY223" i="1"/>
  <c r="BV224" i="1"/>
  <c r="BY224" i="1"/>
  <c r="CA224" i="1" s="1"/>
  <c r="BV225" i="1"/>
  <c r="BY225" i="1"/>
  <c r="BV226" i="1"/>
  <c r="CA226" i="1" s="1"/>
  <c r="BY226" i="1"/>
  <c r="BV227" i="1"/>
  <c r="BY227" i="1"/>
  <c r="BV228" i="1"/>
  <c r="BY228" i="1"/>
  <c r="BV229" i="1"/>
  <c r="BY229" i="1"/>
  <c r="BV230" i="1"/>
  <c r="BY230" i="1"/>
  <c r="BV231" i="1"/>
  <c r="BY231" i="1"/>
  <c r="BV232" i="1"/>
  <c r="BY232" i="1"/>
  <c r="BV233" i="1"/>
  <c r="BY233" i="1"/>
  <c r="BV234" i="1"/>
  <c r="BY234" i="1"/>
  <c r="BV235" i="1"/>
  <c r="BY235" i="1"/>
  <c r="BV236" i="1"/>
  <c r="BY236" i="1"/>
  <c r="CA236" i="1" s="1"/>
  <c r="BV237" i="1"/>
  <c r="BY237" i="1"/>
  <c r="BV238" i="1"/>
  <c r="BY238" i="1"/>
  <c r="BV239" i="1"/>
  <c r="BY239" i="1"/>
  <c r="CA239" i="1" s="1"/>
  <c r="BV240" i="1"/>
  <c r="BY240" i="1"/>
  <c r="CA240" i="1" s="1"/>
  <c r="BV241" i="1"/>
  <c r="BY241" i="1"/>
  <c r="BV242" i="1"/>
  <c r="BY242" i="1"/>
  <c r="BV243" i="1"/>
  <c r="CA243" i="1" s="1"/>
  <c r="BY243" i="1"/>
  <c r="BV244" i="1"/>
  <c r="BY244" i="1"/>
  <c r="BV245" i="1"/>
  <c r="BY245" i="1"/>
  <c r="BV246" i="1"/>
  <c r="BY246" i="1"/>
  <c r="BV247" i="1"/>
  <c r="BY247" i="1"/>
  <c r="BV248" i="1"/>
  <c r="BY248" i="1"/>
  <c r="BV249" i="1"/>
  <c r="BY249" i="1"/>
  <c r="BV250" i="1"/>
  <c r="BY250" i="1"/>
  <c r="BV251" i="1"/>
  <c r="BY251" i="1"/>
  <c r="BV252" i="1"/>
  <c r="BY252" i="1"/>
  <c r="BV253" i="1"/>
  <c r="BY253" i="1"/>
  <c r="BV254" i="1"/>
  <c r="BY254" i="1"/>
  <c r="BV255" i="1"/>
  <c r="BY255" i="1"/>
  <c r="BV256" i="1"/>
  <c r="BY256" i="1"/>
  <c r="BV257" i="1"/>
  <c r="BY257" i="1"/>
  <c r="BV258" i="1"/>
  <c r="BY258" i="1"/>
  <c r="BV259" i="1"/>
  <c r="BY259" i="1"/>
  <c r="BV260" i="1"/>
  <c r="BY260" i="1"/>
  <c r="BV261" i="1"/>
  <c r="BY261" i="1"/>
  <c r="BV262" i="1"/>
  <c r="BY262" i="1"/>
  <c r="CA262" i="1" s="1"/>
  <c r="BV263" i="1"/>
  <c r="BY263" i="1"/>
  <c r="BV264" i="1"/>
  <c r="BY264" i="1"/>
  <c r="BV265" i="1"/>
  <c r="BY265" i="1"/>
  <c r="BV266" i="1"/>
  <c r="BY266" i="1"/>
  <c r="BV267" i="1"/>
  <c r="CA267" i="1" s="1"/>
  <c r="BY267" i="1"/>
  <c r="BV268" i="1"/>
  <c r="BY268" i="1"/>
  <c r="BV269" i="1"/>
  <c r="BY269" i="1"/>
  <c r="BV270" i="1"/>
  <c r="BY270" i="1"/>
  <c r="BV271" i="1"/>
  <c r="BY271" i="1"/>
  <c r="CA271" i="1" s="1"/>
  <c r="BV272" i="1"/>
  <c r="BY272" i="1"/>
  <c r="CA272" i="1" s="1"/>
  <c r="BV273" i="1"/>
  <c r="BY273" i="1"/>
  <c r="BV140" i="1"/>
  <c r="BY140" i="1"/>
  <c r="CA178" i="1" l="1"/>
  <c r="CA170" i="1"/>
  <c r="CA161" i="1"/>
  <c r="CA198" i="1"/>
  <c r="CA166" i="1"/>
  <c r="CA194" i="1"/>
  <c r="CA255" i="1"/>
  <c r="CA258" i="1"/>
  <c r="CA234" i="1"/>
  <c r="CA247" i="1"/>
  <c r="CA207" i="1"/>
  <c r="CA215" i="1"/>
  <c r="CA252" i="1"/>
  <c r="CA235" i="1"/>
  <c r="CA172" i="1"/>
  <c r="CA149" i="1"/>
  <c r="CA195" i="1"/>
  <c r="CA254" i="1"/>
  <c r="BX6" i="1"/>
  <c r="CA223" i="1"/>
  <c r="CA248" i="1"/>
  <c r="CA175" i="1"/>
  <c r="CA191" i="1"/>
  <c r="CA251" i="1"/>
  <c r="CA182" i="1"/>
  <c r="CA250" i="1"/>
  <c r="CA227" i="1"/>
  <c r="CA150" i="1"/>
  <c r="CA257" i="1"/>
  <c r="CA211" i="1"/>
  <c r="CA266" i="1"/>
  <c r="CA218" i="1"/>
  <c r="CA179" i="1"/>
  <c r="CA225" i="1"/>
  <c r="CA186" i="1"/>
  <c r="CA190" i="1"/>
  <c r="CA162" i="1"/>
  <c r="CA214" i="1"/>
  <c r="CA268" i="1"/>
  <c r="CA230" i="1"/>
  <c r="CA176" i="1"/>
  <c r="CA160" i="1"/>
  <c r="CA210" i="1"/>
  <c r="CA188" i="1"/>
  <c r="CA181" i="1"/>
  <c r="CA174" i="1"/>
  <c r="CA167" i="1"/>
  <c r="CA152" i="1"/>
  <c r="CA145" i="1"/>
  <c r="CA246" i="1"/>
  <c r="CA238" i="1"/>
  <c r="CA209" i="1"/>
  <c r="CA187" i="1"/>
  <c r="CA151" i="1"/>
  <c r="CA245" i="1"/>
  <c r="CA231" i="1"/>
  <c r="CA259" i="1"/>
  <c r="CA273" i="1"/>
  <c r="CA158" i="1"/>
  <c r="CA143" i="1"/>
  <c r="CA222" i="1"/>
  <c r="CA193" i="1"/>
  <c r="CA142" i="1"/>
  <c r="CA192" i="1"/>
  <c r="CA156" i="1"/>
  <c r="CA256" i="1"/>
  <c r="CA242" i="1"/>
  <c r="CA220" i="1"/>
  <c r="CA213" i="1"/>
  <c r="CA206" i="1"/>
  <c r="CA199" i="1"/>
  <c r="CA184" i="1"/>
  <c r="CA177" i="1"/>
  <c r="BS6" i="1"/>
  <c r="CA270" i="1"/>
  <c r="CA241" i="1"/>
  <c r="CA263" i="1"/>
  <c r="CA219" i="1"/>
  <c r="CA204" i="1"/>
  <c r="CA183" i="1"/>
  <c r="CA244" i="1"/>
  <c r="CA212" i="1"/>
  <c r="CA180" i="1"/>
  <c r="CA148" i="1"/>
  <c r="CA269" i="1"/>
  <c r="CA237" i="1"/>
  <c r="CA205" i="1"/>
  <c r="CA173" i="1"/>
  <c r="CA141" i="1"/>
  <c r="CA249" i="1"/>
  <c r="CA217" i="1"/>
  <c r="CA185" i="1"/>
  <c r="CA153" i="1"/>
  <c r="BR7" i="1"/>
  <c r="CA261" i="1"/>
  <c r="CA229" i="1"/>
  <c r="CA197" i="1"/>
  <c r="CA165" i="1"/>
  <c r="CA140" i="1"/>
  <c r="CA260" i="1"/>
  <c r="CA228" i="1"/>
  <c r="CA196" i="1"/>
  <c r="CA164" i="1"/>
  <c r="CB6" i="1"/>
  <c r="CA253" i="1"/>
  <c r="CA221" i="1"/>
  <c r="CA189" i="1"/>
  <c r="CA157" i="1"/>
  <c r="CA265" i="1"/>
  <c r="CA233" i="1"/>
  <c r="CA201" i="1"/>
  <c r="CA169" i="1"/>
  <c r="CA264" i="1"/>
  <c r="CA232" i="1"/>
  <c r="CA200" i="1"/>
  <c r="CA168" i="1"/>
  <c r="BS7" i="1" l="1"/>
  <c r="CB7" i="1"/>
  <c r="BR8" i="1"/>
  <c r="BX7" i="1"/>
  <c r="BS8" i="1" l="1"/>
  <c r="CB8" i="1"/>
  <c r="BX8" i="1"/>
  <c r="BR9" i="1"/>
  <c r="BX9" i="1" l="1"/>
  <c r="BS9" i="1"/>
  <c r="CB9" i="1"/>
  <c r="BR10" i="1"/>
  <c r="BX10" i="1" l="1"/>
  <c r="BS10" i="1"/>
  <c r="CB10" i="1"/>
  <c r="BR11" i="1"/>
  <c r="BO142" i="1"/>
  <c r="BO143" i="1"/>
  <c r="BO144" i="1"/>
  <c r="CE144" i="1" s="1"/>
  <c r="BO145" i="1"/>
  <c r="BO146" i="1"/>
  <c r="BO147" i="1"/>
  <c r="BO148" i="1"/>
  <c r="BO149" i="1"/>
  <c r="CE149" i="1" s="1"/>
  <c r="BO150" i="1"/>
  <c r="BO151" i="1"/>
  <c r="BO152" i="1"/>
  <c r="BO153" i="1"/>
  <c r="BO154" i="1"/>
  <c r="BO155" i="1"/>
  <c r="BO156" i="1"/>
  <c r="BO157" i="1"/>
  <c r="BO158" i="1"/>
  <c r="CE158" i="1" s="1"/>
  <c r="BO159" i="1"/>
  <c r="BO160" i="1"/>
  <c r="BO161" i="1"/>
  <c r="CE161" i="1" s="1"/>
  <c r="BO162" i="1"/>
  <c r="CE162" i="1" s="1"/>
  <c r="BO163" i="1"/>
  <c r="BO164" i="1"/>
  <c r="BO165" i="1"/>
  <c r="BO166" i="1"/>
  <c r="BO167" i="1"/>
  <c r="BO168" i="1"/>
  <c r="BO169" i="1"/>
  <c r="BO170" i="1"/>
  <c r="BO171" i="1"/>
  <c r="CE171" i="1" s="1"/>
  <c r="BO172" i="1"/>
  <c r="BO173" i="1"/>
  <c r="CE173" i="1" s="1"/>
  <c r="BO174" i="1"/>
  <c r="BO175" i="1"/>
  <c r="BO176" i="1"/>
  <c r="BO177" i="1"/>
  <c r="BO178" i="1"/>
  <c r="CE178" i="1" s="1"/>
  <c r="BO179" i="1"/>
  <c r="BO180" i="1"/>
  <c r="BO181" i="1"/>
  <c r="BO182" i="1"/>
  <c r="CE182" i="1" s="1"/>
  <c r="BO183" i="1"/>
  <c r="CE183" i="1" s="1"/>
  <c r="BO184" i="1"/>
  <c r="CE184" i="1" s="1"/>
  <c r="BO185" i="1"/>
  <c r="CE185" i="1" s="1"/>
  <c r="BO186" i="1"/>
  <c r="CE186" i="1" s="1"/>
  <c r="BO187" i="1"/>
  <c r="BO188" i="1"/>
  <c r="BO189" i="1"/>
  <c r="BO190" i="1"/>
  <c r="BO191" i="1"/>
  <c r="BO192" i="1"/>
  <c r="BO193" i="1"/>
  <c r="BO194" i="1"/>
  <c r="BO195" i="1"/>
  <c r="CE195" i="1" s="1"/>
  <c r="BO196" i="1"/>
  <c r="BO197" i="1"/>
  <c r="CE197" i="1" s="1"/>
  <c r="BO198" i="1"/>
  <c r="BO199" i="1"/>
  <c r="BO200" i="1"/>
  <c r="BO201" i="1"/>
  <c r="BO202" i="1"/>
  <c r="CE202" i="1" s="1"/>
  <c r="BO203" i="1"/>
  <c r="BO204" i="1"/>
  <c r="BO205" i="1"/>
  <c r="BO206" i="1"/>
  <c r="BO207" i="1"/>
  <c r="BO208" i="1"/>
  <c r="BO209" i="1"/>
  <c r="CE209" i="1" s="1"/>
  <c r="BO210" i="1"/>
  <c r="BO211" i="1"/>
  <c r="BO212" i="1"/>
  <c r="BO213" i="1"/>
  <c r="BO214" i="1"/>
  <c r="BO215" i="1"/>
  <c r="BO216" i="1"/>
  <c r="BO217" i="1"/>
  <c r="BO218" i="1"/>
  <c r="CE218" i="1" s="1"/>
  <c r="BO219" i="1"/>
  <c r="CE219" i="1" s="1"/>
  <c r="BO220" i="1"/>
  <c r="BO221" i="1"/>
  <c r="CE221" i="1" s="1"/>
  <c r="BO222" i="1"/>
  <c r="BO223" i="1"/>
  <c r="BO224" i="1"/>
  <c r="BO225" i="1"/>
  <c r="BO226" i="1"/>
  <c r="CE226" i="1" s="1"/>
  <c r="BO227" i="1"/>
  <c r="BO228" i="1"/>
  <c r="BO229" i="1"/>
  <c r="BO230" i="1"/>
  <c r="BO231" i="1"/>
  <c r="CE231" i="1" s="1"/>
  <c r="BO232" i="1"/>
  <c r="BO233" i="1"/>
  <c r="CE233" i="1" s="1"/>
  <c r="BO234" i="1"/>
  <c r="CE234" i="1" s="1"/>
  <c r="BO235" i="1"/>
  <c r="BO236" i="1"/>
  <c r="BO237" i="1"/>
  <c r="BO238" i="1"/>
  <c r="CE238" i="1" s="1"/>
  <c r="BO239" i="1"/>
  <c r="BO240" i="1"/>
  <c r="BO241" i="1"/>
  <c r="BO242" i="1"/>
  <c r="BO243" i="1"/>
  <c r="CE243" i="1" s="1"/>
  <c r="BO244" i="1"/>
  <c r="CE244" i="1" s="1"/>
  <c r="BO245" i="1"/>
  <c r="CE245" i="1" s="1"/>
  <c r="BO246" i="1"/>
  <c r="BO247" i="1"/>
  <c r="BO248" i="1"/>
  <c r="BO249" i="1"/>
  <c r="BO250" i="1"/>
  <c r="BO251" i="1"/>
  <c r="BO252" i="1"/>
  <c r="BO253" i="1"/>
  <c r="BO254" i="1"/>
  <c r="BO255" i="1"/>
  <c r="CE255" i="1" s="1"/>
  <c r="BO256" i="1"/>
  <c r="BO257" i="1"/>
  <c r="CE257" i="1" s="1"/>
  <c r="BO258" i="1"/>
  <c r="CE258" i="1" s="1"/>
  <c r="BO259" i="1"/>
  <c r="BO260" i="1"/>
  <c r="BO261" i="1"/>
  <c r="BO262" i="1"/>
  <c r="CE262" i="1" s="1"/>
  <c r="BO263" i="1"/>
  <c r="BO264" i="1"/>
  <c r="BO265" i="1"/>
  <c r="BO266" i="1"/>
  <c r="BO267" i="1"/>
  <c r="CE267" i="1" s="1"/>
  <c r="BO268" i="1"/>
  <c r="BO269" i="1"/>
  <c r="CE269" i="1" s="1"/>
  <c r="BO270" i="1"/>
  <c r="CE270" i="1" s="1"/>
  <c r="BO271" i="1"/>
  <c r="BO272" i="1"/>
  <c r="BO273" i="1"/>
  <c r="BO141" i="1"/>
  <c r="CE141" i="1" s="1"/>
  <c r="BQ141" i="1"/>
  <c r="BQ144" i="1"/>
  <c r="BQ158" i="1"/>
  <c r="BQ161" i="1"/>
  <c r="BQ162" i="1"/>
  <c r="BQ186" i="1"/>
  <c r="BQ202" i="1"/>
  <c r="BQ218" i="1"/>
  <c r="BQ219" i="1"/>
  <c r="BQ234" i="1"/>
  <c r="BQ267" i="1"/>
  <c r="BQ269" i="1"/>
  <c r="BQ270" i="1"/>
  <c r="BO140" i="1"/>
  <c r="BQ258" i="1" l="1"/>
  <c r="BQ257" i="1"/>
  <c r="BQ255" i="1"/>
  <c r="BQ221" i="1"/>
  <c r="BQ233" i="1"/>
  <c r="BQ209" i="1"/>
  <c r="BQ185" i="1"/>
  <c r="BQ226" i="1"/>
  <c r="BQ232" i="1"/>
  <c r="CE232" i="1"/>
  <c r="BQ216" i="1"/>
  <c r="CE216" i="1"/>
  <c r="BQ200" i="1"/>
  <c r="CE200" i="1"/>
  <c r="BQ168" i="1"/>
  <c r="CE168" i="1"/>
  <c r="BQ152" i="1"/>
  <c r="CE152" i="1"/>
  <c r="BQ214" i="1"/>
  <c r="CE214" i="1"/>
  <c r="BQ166" i="1"/>
  <c r="CE166" i="1"/>
  <c r="BQ261" i="1"/>
  <c r="CE261" i="1"/>
  <c r="BQ212" i="1"/>
  <c r="CE212" i="1"/>
  <c r="BQ215" i="1"/>
  <c r="CE215" i="1"/>
  <c r="BQ228" i="1"/>
  <c r="CE228" i="1"/>
  <c r="BQ179" i="1"/>
  <c r="CE179" i="1"/>
  <c r="BQ194" i="1"/>
  <c r="CE194" i="1"/>
  <c r="BQ225" i="1"/>
  <c r="CE225" i="1"/>
  <c r="BQ199" i="1"/>
  <c r="CE199" i="1"/>
  <c r="BQ181" i="1"/>
  <c r="CE181" i="1"/>
  <c r="BQ148" i="1"/>
  <c r="CE148" i="1"/>
  <c r="BQ242" i="1"/>
  <c r="CE242" i="1"/>
  <c r="BQ146" i="1"/>
  <c r="CE146" i="1"/>
  <c r="BQ263" i="1"/>
  <c r="CE263" i="1"/>
  <c r="BQ151" i="1"/>
  <c r="CE151" i="1"/>
  <c r="BQ149" i="1"/>
  <c r="BQ229" i="1"/>
  <c r="CE229" i="1"/>
  <c r="BQ164" i="1"/>
  <c r="CE164" i="1"/>
  <c r="BQ227" i="1"/>
  <c r="CE227" i="1"/>
  <c r="BQ207" i="1"/>
  <c r="CE207" i="1"/>
  <c r="BQ191" i="1"/>
  <c r="CE191" i="1"/>
  <c r="BQ175" i="1"/>
  <c r="CE175" i="1"/>
  <c r="BQ159" i="1"/>
  <c r="CE159" i="1"/>
  <c r="BQ143" i="1"/>
  <c r="CE143" i="1"/>
  <c r="BQ213" i="1"/>
  <c r="CE213" i="1"/>
  <c r="BQ163" i="1"/>
  <c r="CE163" i="1"/>
  <c r="BQ177" i="1"/>
  <c r="CE177" i="1"/>
  <c r="BQ240" i="1"/>
  <c r="CE240" i="1"/>
  <c r="BQ176" i="1"/>
  <c r="CE176" i="1"/>
  <c r="BQ142" i="1"/>
  <c r="CE142" i="1"/>
  <c r="BQ224" i="1"/>
  <c r="CE224" i="1"/>
  <c r="BQ239" i="1"/>
  <c r="CE239" i="1"/>
  <c r="BQ205" i="1"/>
  <c r="CE205" i="1"/>
  <c r="BQ140" i="1"/>
  <c r="CE140" i="1"/>
  <c r="BQ211" i="1"/>
  <c r="CE211" i="1"/>
  <c r="BQ147" i="1"/>
  <c r="CE147" i="1"/>
  <c r="BQ256" i="1"/>
  <c r="CE256" i="1"/>
  <c r="BQ160" i="1"/>
  <c r="CE160" i="1"/>
  <c r="BQ184" i="1"/>
  <c r="BQ174" i="1"/>
  <c r="CE174" i="1"/>
  <c r="BQ253" i="1"/>
  <c r="CE253" i="1"/>
  <c r="BQ182" i="1"/>
  <c r="BQ268" i="1"/>
  <c r="CE268" i="1"/>
  <c r="BQ252" i="1"/>
  <c r="CE252" i="1"/>
  <c r="BQ236" i="1"/>
  <c r="CE236" i="1"/>
  <c r="BQ220" i="1"/>
  <c r="CE220" i="1"/>
  <c r="BQ204" i="1"/>
  <c r="CE204" i="1"/>
  <c r="BQ188" i="1"/>
  <c r="CE188" i="1"/>
  <c r="BQ172" i="1"/>
  <c r="CE172" i="1"/>
  <c r="BQ156" i="1"/>
  <c r="CE156" i="1"/>
  <c r="BX11" i="1"/>
  <c r="BS11" i="1"/>
  <c r="CB11" i="1"/>
  <c r="BR12" i="1"/>
  <c r="BQ264" i="1"/>
  <c r="CE264" i="1"/>
  <c r="BQ230" i="1"/>
  <c r="CE230" i="1"/>
  <c r="BQ198" i="1"/>
  <c r="CE198" i="1"/>
  <c r="BQ196" i="1"/>
  <c r="CE196" i="1"/>
  <c r="BQ259" i="1"/>
  <c r="CE259" i="1"/>
  <c r="BQ210" i="1"/>
  <c r="CE210" i="1"/>
  <c r="BQ193" i="1"/>
  <c r="CE193" i="1"/>
  <c r="BQ190" i="1"/>
  <c r="CE190" i="1"/>
  <c r="BQ237" i="1"/>
  <c r="CE237" i="1"/>
  <c r="BQ157" i="1"/>
  <c r="CE157" i="1"/>
  <c r="BQ203" i="1"/>
  <c r="CE203" i="1"/>
  <c r="BQ187" i="1"/>
  <c r="CE187" i="1"/>
  <c r="BQ155" i="1"/>
  <c r="CE155" i="1"/>
  <c r="BQ165" i="1"/>
  <c r="CE165" i="1"/>
  <c r="BQ260" i="1"/>
  <c r="CE260" i="1"/>
  <c r="BQ180" i="1"/>
  <c r="CE180" i="1"/>
  <c r="BQ262" i="1"/>
  <c r="BQ195" i="1"/>
  <c r="BQ241" i="1"/>
  <c r="CE241" i="1"/>
  <c r="BQ145" i="1"/>
  <c r="CE145" i="1"/>
  <c r="BQ272" i="1"/>
  <c r="CE272" i="1"/>
  <c r="BQ192" i="1"/>
  <c r="CE192" i="1"/>
  <c r="BQ223" i="1"/>
  <c r="CE223" i="1"/>
  <c r="BQ254" i="1"/>
  <c r="CE254" i="1"/>
  <c r="BQ222" i="1"/>
  <c r="CE222" i="1"/>
  <c r="BQ243" i="1"/>
  <c r="BQ238" i="1"/>
  <c r="BQ170" i="1"/>
  <c r="CE170" i="1"/>
  <c r="BQ154" i="1"/>
  <c r="CE154" i="1"/>
  <c r="BQ248" i="1"/>
  <c r="CE248" i="1"/>
  <c r="BQ247" i="1"/>
  <c r="CE247" i="1"/>
  <c r="BQ167" i="1"/>
  <c r="CE167" i="1"/>
  <c r="BQ246" i="1"/>
  <c r="CE246" i="1"/>
  <c r="BQ150" i="1"/>
  <c r="CE150" i="1"/>
  <c r="BQ197" i="1"/>
  <c r="BQ273" i="1"/>
  <c r="CE273" i="1"/>
  <c r="BQ208" i="1"/>
  <c r="CE208" i="1"/>
  <c r="BQ245" i="1"/>
  <c r="BQ271" i="1"/>
  <c r="CE271" i="1"/>
  <c r="BQ244" i="1"/>
  <c r="BQ206" i="1"/>
  <c r="CE206" i="1"/>
  <c r="BQ183" i="1"/>
  <c r="BQ189" i="1"/>
  <c r="CE189" i="1"/>
  <c r="BQ178" i="1"/>
  <c r="BQ251" i="1"/>
  <c r="CE251" i="1"/>
  <c r="BQ235" i="1"/>
  <c r="CE235" i="1"/>
  <c r="BQ173" i="1"/>
  <c r="BQ266" i="1"/>
  <c r="CE266" i="1"/>
  <c r="BQ250" i="1"/>
  <c r="CE250" i="1"/>
  <c r="BQ231" i="1"/>
  <c r="BQ171" i="1"/>
  <c r="BQ265" i="1"/>
  <c r="CE265" i="1"/>
  <c r="BQ249" i="1"/>
  <c r="CE249" i="1"/>
  <c r="BQ217" i="1"/>
  <c r="CE217" i="1"/>
  <c r="BQ201" i="1"/>
  <c r="CE201" i="1"/>
  <c r="BQ169" i="1"/>
  <c r="CE169" i="1"/>
  <c r="BQ153" i="1"/>
  <c r="CE153" i="1"/>
  <c r="AK678" i="1"/>
  <c r="AK677" i="1"/>
  <c r="AK676" i="1"/>
  <c r="AK675" i="1"/>
  <c r="AK674" i="1"/>
  <c r="AK673" i="1"/>
  <c r="AK672" i="1"/>
  <c r="AK671" i="1"/>
  <c r="AK670" i="1"/>
  <c r="AK669" i="1"/>
  <c r="AK668" i="1"/>
  <c r="AK667" i="1"/>
  <c r="AK666" i="1"/>
  <c r="AK665" i="1"/>
  <c r="AK664" i="1"/>
  <c r="AK663" i="1"/>
  <c r="AK662" i="1"/>
  <c r="AK661" i="1"/>
  <c r="AK660" i="1"/>
  <c r="AK659" i="1"/>
  <c r="AK658" i="1"/>
  <c r="AK657" i="1"/>
  <c r="AK656" i="1"/>
  <c r="AK655" i="1"/>
  <c r="AK654" i="1"/>
  <c r="AK653" i="1"/>
  <c r="AK652" i="1"/>
  <c r="AK651" i="1"/>
  <c r="AK650" i="1"/>
  <c r="AK649" i="1"/>
  <c r="AK648" i="1"/>
  <c r="AK647" i="1"/>
  <c r="AK646" i="1"/>
  <c r="AK645" i="1"/>
  <c r="AK644" i="1"/>
  <c r="AK643" i="1"/>
  <c r="AK642" i="1"/>
  <c r="AK641" i="1"/>
  <c r="AK640" i="1"/>
  <c r="AK639" i="1"/>
  <c r="AK638" i="1"/>
  <c r="AK637" i="1"/>
  <c r="AK636" i="1"/>
  <c r="AK635" i="1"/>
  <c r="AK634" i="1"/>
  <c r="AK633" i="1"/>
  <c r="AK632" i="1"/>
  <c r="AK631" i="1"/>
  <c r="AK630" i="1"/>
  <c r="AK629" i="1"/>
  <c r="AK628" i="1"/>
  <c r="AK627" i="1"/>
  <c r="AK626" i="1"/>
  <c r="AK625" i="1"/>
  <c r="AK624" i="1"/>
  <c r="AK623" i="1"/>
  <c r="AK622" i="1"/>
  <c r="AK621" i="1"/>
  <c r="AK620" i="1"/>
  <c r="AK619" i="1"/>
  <c r="AK618" i="1"/>
  <c r="AK617" i="1"/>
  <c r="AK616" i="1"/>
  <c r="AK615" i="1"/>
  <c r="AK614" i="1"/>
  <c r="AK613" i="1"/>
  <c r="AK612" i="1"/>
  <c r="AK611" i="1"/>
  <c r="AK610" i="1"/>
  <c r="AK609" i="1"/>
  <c r="AK608" i="1"/>
  <c r="AK607" i="1"/>
  <c r="AK606" i="1"/>
  <c r="AK605" i="1"/>
  <c r="AK604" i="1"/>
  <c r="AK603" i="1"/>
  <c r="AK602" i="1"/>
  <c r="AK601" i="1"/>
  <c r="AK600" i="1"/>
  <c r="AK599" i="1"/>
  <c r="AK598" i="1"/>
  <c r="AK597" i="1"/>
  <c r="AK596" i="1"/>
  <c r="AK595" i="1"/>
  <c r="AK594" i="1"/>
  <c r="AK593" i="1"/>
  <c r="AK592" i="1"/>
  <c r="AK591" i="1"/>
  <c r="AK590" i="1"/>
  <c r="AK589" i="1"/>
  <c r="AK588" i="1"/>
  <c r="AK587" i="1"/>
  <c r="AK586" i="1"/>
  <c r="AK585" i="1"/>
  <c r="AK584" i="1"/>
  <c r="AK583" i="1"/>
  <c r="AK582" i="1"/>
  <c r="AK581" i="1"/>
  <c r="AK580" i="1"/>
  <c r="AK579" i="1"/>
  <c r="AK578" i="1"/>
  <c r="AK577" i="1"/>
  <c r="AK576" i="1"/>
  <c r="AK575" i="1"/>
  <c r="AK574" i="1"/>
  <c r="AK573" i="1"/>
  <c r="AK572" i="1"/>
  <c r="AK571" i="1"/>
  <c r="AK570" i="1"/>
  <c r="AK569" i="1"/>
  <c r="AK568" i="1"/>
  <c r="AK567" i="1"/>
  <c r="AK566" i="1"/>
  <c r="AK565" i="1"/>
  <c r="AK564" i="1"/>
  <c r="AK563" i="1"/>
  <c r="AK562" i="1"/>
  <c r="AK561" i="1"/>
  <c r="AK560" i="1"/>
  <c r="AK559" i="1"/>
  <c r="AK558" i="1"/>
  <c r="AK557" i="1"/>
  <c r="AK556" i="1"/>
  <c r="AK555" i="1"/>
  <c r="AK554" i="1"/>
  <c r="AK553" i="1"/>
  <c r="AK552" i="1"/>
  <c r="AK551" i="1"/>
  <c r="AK550" i="1"/>
  <c r="AK549" i="1"/>
  <c r="AK548" i="1"/>
  <c r="AK547" i="1"/>
  <c r="AK546" i="1"/>
  <c r="AK545" i="1"/>
  <c r="AK543" i="1"/>
  <c r="AK542" i="1"/>
  <c r="AK541" i="1"/>
  <c r="AK540" i="1"/>
  <c r="AK539" i="1"/>
  <c r="AK538" i="1"/>
  <c r="AK537" i="1"/>
  <c r="AK536" i="1"/>
  <c r="AK535" i="1"/>
  <c r="AK534" i="1"/>
  <c r="AK533" i="1"/>
  <c r="AK532" i="1"/>
  <c r="AK531" i="1"/>
  <c r="AK530" i="1"/>
  <c r="AK529" i="1"/>
  <c r="AK528" i="1"/>
  <c r="AK527" i="1"/>
  <c r="AK526" i="1"/>
  <c r="AK525" i="1"/>
  <c r="AK524" i="1"/>
  <c r="AK523" i="1"/>
  <c r="AK522" i="1"/>
  <c r="AK521" i="1"/>
  <c r="AK520" i="1"/>
  <c r="AK519" i="1"/>
  <c r="AK518" i="1"/>
  <c r="AK517" i="1"/>
  <c r="AK516" i="1"/>
  <c r="AK515" i="1"/>
  <c r="AK514" i="1"/>
  <c r="AK513" i="1"/>
  <c r="AK512" i="1"/>
  <c r="AK511" i="1"/>
  <c r="AK510" i="1"/>
  <c r="AK509" i="1"/>
  <c r="AK508" i="1"/>
  <c r="AK507" i="1"/>
  <c r="AK506" i="1"/>
  <c r="AK505" i="1"/>
  <c r="AK504" i="1"/>
  <c r="AK503" i="1"/>
  <c r="AK502" i="1"/>
  <c r="AK501" i="1"/>
  <c r="AK500" i="1"/>
  <c r="AK499" i="1"/>
  <c r="AK498" i="1"/>
  <c r="AK497" i="1"/>
  <c r="AK496" i="1"/>
  <c r="AK495" i="1"/>
  <c r="AK494" i="1"/>
  <c r="AK493" i="1"/>
  <c r="AK492" i="1"/>
  <c r="AK491" i="1"/>
  <c r="AK490" i="1"/>
  <c r="AK489" i="1"/>
  <c r="AK488" i="1"/>
  <c r="AK487" i="1"/>
  <c r="AK486" i="1"/>
  <c r="AK485" i="1"/>
  <c r="AK484" i="1"/>
  <c r="AK483" i="1"/>
  <c r="AK482" i="1"/>
  <c r="AK481" i="1"/>
  <c r="AK480" i="1"/>
  <c r="AK479" i="1"/>
  <c r="AK478" i="1"/>
  <c r="AK477" i="1"/>
  <c r="AK476" i="1"/>
  <c r="AK475" i="1"/>
  <c r="AK474" i="1"/>
  <c r="AK473" i="1"/>
  <c r="AK472" i="1"/>
  <c r="AK471" i="1"/>
  <c r="AK470" i="1"/>
  <c r="AK469" i="1"/>
  <c r="AK468" i="1"/>
  <c r="AK467" i="1"/>
  <c r="AK466" i="1"/>
  <c r="AK465" i="1"/>
  <c r="AK464" i="1"/>
  <c r="AK463" i="1"/>
  <c r="AK462" i="1"/>
  <c r="AK461" i="1"/>
  <c r="AK460" i="1"/>
  <c r="AK459" i="1"/>
  <c r="AK458" i="1"/>
  <c r="AK457" i="1"/>
  <c r="AK456" i="1"/>
  <c r="AK455" i="1"/>
  <c r="AK454" i="1"/>
  <c r="AK453" i="1"/>
  <c r="AK452" i="1"/>
  <c r="AK451" i="1"/>
  <c r="AK450" i="1"/>
  <c r="AK449" i="1"/>
  <c r="AK448" i="1"/>
  <c r="AK447" i="1"/>
  <c r="AK446" i="1"/>
  <c r="AK445" i="1"/>
  <c r="AK444" i="1"/>
  <c r="AK443" i="1"/>
  <c r="AK442" i="1"/>
  <c r="AK441" i="1"/>
  <c r="AK440" i="1"/>
  <c r="AK439" i="1"/>
  <c r="AK438" i="1"/>
  <c r="AK437" i="1"/>
  <c r="AK436" i="1"/>
  <c r="AK435" i="1"/>
  <c r="AK434" i="1"/>
  <c r="AK433" i="1"/>
  <c r="AK432" i="1"/>
  <c r="AK431" i="1"/>
  <c r="AK430" i="1"/>
  <c r="AK429" i="1"/>
  <c r="AK428" i="1"/>
  <c r="AK427" i="1"/>
  <c r="AK426" i="1"/>
  <c r="AK425" i="1"/>
  <c r="AK424" i="1"/>
  <c r="AK423" i="1"/>
  <c r="AK422" i="1"/>
  <c r="AK421" i="1"/>
  <c r="AK420" i="1"/>
  <c r="AK419" i="1"/>
  <c r="AK418" i="1"/>
  <c r="AK417" i="1"/>
  <c r="AK416" i="1"/>
  <c r="AK415" i="1"/>
  <c r="AK414" i="1"/>
  <c r="AK413" i="1"/>
  <c r="AK412" i="1"/>
  <c r="AK411" i="1"/>
  <c r="AK410" i="1"/>
  <c r="AK273" i="1"/>
  <c r="AK272" i="1"/>
  <c r="AK271" i="1"/>
  <c r="AK270" i="1"/>
  <c r="AK269" i="1"/>
  <c r="AK268" i="1"/>
  <c r="AK267" i="1"/>
  <c r="AK266" i="1"/>
  <c r="AK265" i="1"/>
  <c r="AK264" i="1"/>
  <c r="AK263" i="1"/>
  <c r="AK262" i="1"/>
  <c r="AK261" i="1"/>
  <c r="AK260" i="1"/>
  <c r="AK259" i="1"/>
  <c r="AK258" i="1"/>
  <c r="AK257" i="1"/>
  <c r="AK256" i="1"/>
  <c r="AK255" i="1"/>
  <c r="AK254" i="1"/>
  <c r="AK253" i="1"/>
  <c r="AK252" i="1"/>
  <c r="AK251" i="1"/>
  <c r="AK250" i="1"/>
  <c r="AK249" i="1"/>
  <c r="AK248" i="1"/>
  <c r="AK247" i="1"/>
  <c r="AK246" i="1"/>
  <c r="AK245" i="1"/>
  <c r="AK244" i="1"/>
  <c r="AK243" i="1"/>
  <c r="AK242" i="1"/>
  <c r="AK241" i="1"/>
  <c r="AK240" i="1"/>
  <c r="AK239" i="1"/>
  <c r="AK238" i="1"/>
  <c r="AK237" i="1"/>
  <c r="AK236" i="1"/>
  <c r="AK235" i="1"/>
  <c r="AK234" i="1"/>
  <c r="AK233" i="1"/>
  <c r="AK232" i="1"/>
  <c r="AK231" i="1"/>
  <c r="AK230" i="1"/>
  <c r="AK229" i="1"/>
  <c r="AK228" i="1"/>
  <c r="AK227" i="1"/>
  <c r="AK226" i="1"/>
  <c r="AK225" i="1"/>
  <c r="AK224" i="1"/>
  <c r="AK223" i="1"/>
  <c r="AK222" i="1"/>
  <c r="AK221" i="1"/>
  <c r="AK220" i="1"/>
  <c r="AK219" i="1"/>
  <c r="AK218" i="1"/>
  <c r="AK217" i="1"/>
  <c r="AK216" i="1"/>
  <c r="AK215" i="1"/>
  <c r="AK214" i="1"/>
  <c r="AK213" i="1"/>
  <c r="AK212" i="1"/>
  <c r="AK211" i="1"/>
  <c r="AK210" i="1"/>
  <c r="AK209" i="1"/>
  <c r="AK208" i="1"/>
  <c r="AK207" i="1"/>
  <c r="AK206" i="1"/>
  <c r="AK205" i="1"/>
  <c r="AK204" i="1"/>
  <c r="AK203" i="1"/>
  <c r="AK202" i="1"/>
  <c r="AK201" i="1"/>
  <c r="AK200" i="1"/>
  <c r="AK199" i="1"/>
  <c r="AK198" i="1"/>
  <c r="AK197" i="1"/>
  <c r="AK196" i="1"/>
  <c r="AK195" i="1"/>
  <c r="AK194" i="1"/>
  <c r="AK193" i="1"/>
  <c r="AK192" i="1"/>
  <c r="AK191" i="1"/>
  <c r="AK190" i="1"/>
  <c r="AK189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2" i="1"/>
  <c r="AK171" i="1"/>
  <c r="AK170" i="1"/>
  <c r="AK169" i="1"/>
  <c r="AK168" i="1"/>
  <c r="AK167" i="1"/>
  <c r="AK166" i="1"/>
  <c r="AK165" i="1"/>
  <c r="AK164" i="1"/>
  <c r="AK163" i="1"/>
  <c r="AK162" i="1"/>
  <c r="AK161" i="1"/>
  <c r="AK160" i="1"/>
  <c r="AK159" i="1"/>
  <c r="AK158" i="1"/>
  <c r="AK157" i="1"/>
  <c r="AK156" i="1"/>
  <c r="AK155" i="1"/>
  <c r="AK154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K141" i="1"/>
  <c r="AK140" i="1"/>
  <c r="M6" i="1"/>
  <c r="AC6" i="1" s="1"/>
  <c r="P6" i="1"/>
  <c r="AI6" i="1" s="1"/>
  <c r="S6" i="1"/>
  <c r="AO6" i="1" s="1"/>
  <c r="V6" i="1"/>
  <c r="AU6" i="1" s="1"/>
  <c r="M7" i="1"/>
  <c r="AC7" i="1" s="1"/>
  <c r="P7" i="1"/>
  <c r="AI7" i="1" s="1"/>
  <c r="S7" i="1"/>
  <c r="AO7" i="1" s="1"/>
  <c r="V7" i="1"/>
  <c r="AU7" i="1" s="1"/>
  <c r="M8" i="1"/>
  <c r="AC8" i="1" s="1"/>
  <c r="P8" i="1"/>
  <c r="AI8" i="1" s="1"/>
  <c r="S8" i="1"/>
  <c r="AO8" i="1" s="1"/>
  <c r="V8" i="1"/>
  <c r="AU8" i="1" s="1"/>
  <c r="M9" i="1"/>
  <c r="AC9" i="1" s="1"/>
  <c r="P9" i="1"/>
  <c r="AI9" i="1" s="1"/>
  <c r="S9" i="1"/>
  <c r="AO9" i="1" s="1"/>
  <c r="V9" i="1"/>
  <c r="AU9" i="1" s="1"/>
  <c r="M10" i="1"/>
  <c r="AC10" i="1" s="1"/>
  <c r="P10" i="1"/>
  <c r="AI10" i="1" s="1"/>
  <c r="S10" i="1"/>
  <c r="AO10" i="1" s="1"/>
  <c r="V10" i="1"/>
  <c r="AU10" i="1" s="1"/>
  <c r="M11" i="1"/>
  <c r="AC11" i="1" s="1"/>
  <c r="P11" i="1"/>
  <c r="AI11" i="1" s="1"/>
  <c r="S11" i="1"/>
  <c r="AO11" i="1" s="1"/>
  <c r="V11" i="1"/>
  <c r="AU11" i="1" s="1"/>
  <c r="M12" i="1"/>
  <c r="AC12" i="1" s="1"/>
  <c r="P12" i="1"/>
  <c r="AI12" i="1" s="1"/>
  <c r="S12" i="1"/>
  <c r="AO12" i="1" s="1"/>
  <c r="V12" i="1"/>
  <c r="AU12" i="1" s="1"/>
  <c r="M13" i="1"/>
  <c r="AC13" i="1" s="1"/>
  <c r="P13" i="1"/>
  <c r="AI13" i="1" s="1"/>
  <c r="S13" i="1"/>
  <c r="AO13" i="1" s="1"/>
  <c r="V13" i="1"/>
  <c r="AU13" i="1" s="1"/>
  <c r="M14" i="1"/>
  <c r="AC14" i="1" s="1"/>
  <c r="P14" i="1"/>
  <c r="AI14" i="1" s="1"/>
  <c r="S14" i="1"/>
  <c r="AO14" i="1" s="1"/>
  <c r="V14" i="1"/>
  <c r="AU14" i="1" s="1"/>
  <c r="M15" i="1"/>
  <c r="AC15" i="1" s="1"/>
  <c r="P15" i="1"/>
  <c r="AI15" i="1" s="1"/>
  <c r="S15" i="1"/>
  <c r="AO15" i="1" s="1"/>
  <c r="V15" i="1"/>
  <c r="AU15" i="1" s="1"/>
  <c r="M16" i="1"/>
  <c r="AC16" i="1" s="1"/>
  <c r="P16" i="1"/>
  <c r="AI16" i="1" s="1"/>
  <c r="S16" i="1"/>
  <c r="AO16" i="1" s="1"/>
  <c r="V16" i="1"/>
  <c r="AU16" i="1" s="1"/>
  <c r="M17" i="1"/>
  <c r="AC17" i="1" s="1"/>
  <c r="P17" i="1"/>
  <c r="AI17" i="1" s="1"/>
  <c r="S17" i="1"/>
  <c r="AO17" i="1" s="1"/>
  <c r="V17" i="1"/>
  <c r="AU17" i="1" s="1"/>
  <c r="M18" i="1"/>
  <c r="AC18" i="1" s="1"/>
  <c r="P18" i="1"/>
  <c r="AI18" i="1" s="1"/>
  <c r="S18" i="1"/>
  <c r="AO18" i="1" s="1"/>
  <c r="V18" i="1"/>
  <c r="AU18" i="1" s="1"/>
  <c r="M19" i="1"/>
  <c r="AC19" i="1" s="1"/>
  <c r="P19" i="1"/>
  <c r="AI19" i="1" s="1"/>
  <c r="S19" i="1"/>
  <c r="AO19" i="1" s="1"/>
  <c r="V19" i="1"/>
  <c r="AU19" i="1" s="1"/>
  <c r="M20" i="1"/>
  <c r="AC20" i="1" s="1"/>
  <c r="P20" i="1"/>
  <c r="AI20" i="1" s="1"/>
  <c r="S20" i="1"/>
  <c r="AO20" i="1" s="1"/>
  <c r="V20" i="1"/>
  <c r="AU20" i="1" s="1"/>
  <c r="M21" i="1"/>
  <c r="AC21" i="1" s="1"/>
  <c r="P21" i="1"/>
  <c r="AI21" i="1" s="1"/>
  <c r="S21" i="1"/>
  <c r="AO21" i="1" s="1"/>
  <c r="V21" i="1"/>
  <c r="AU21" i="1" s="1"/>
  <c r="M22" i="1"/>
  <c r="AC22" i="1" s="1"/>
  <c r="P22" i="1"/>
  <c r="AI22" i="1" s="1"/>
  <c r="S22" i="1"/>
  <c r="AO22" i="1" s="1"/>
  <c r="V22" i="1"/>
  <c r="AU22" i="1" s="1"/>
  <c r="M23" i="1"/>
  <c r="AC23" i="1" s="1"/>
  <c r="P23" i="1"/>
  <c r="AI23" i="1" s="1"/>
  <c r="S23" i="1"/>
  <c r="AO23" i="1" s="1"/>
  <c r="V23" i="1"/>
  <c r="AU23" i="1" s="1"/>
  <c r="M24" i="1"/>
  <c r="AC24" i="1" s="1"/>
  <c r="P24" i="1"/>
  <c r="AI24" i="1" s="1"/>
  <c r="S24" i="1"/>
  <c r="AO24" i="1" s="1"/>
  <c r="V24" i="1"/>
  <c r="AU24" i="1" s="1"/>
  <c r="M25" i="1"/>
  <c r="AC25" i="1" s="1"/>
  <c r="P25" i="1"/>
  <c r="AI25" i="1" s="1"/>
  <c r="S25" i="1"/>
  <c r="AO25" i="1" s="1"/>
  <c r="V25" i="1"/>
  <c r="AU25" i="1" s="1"/>
  <c r="M26" i="1"/>
  <c r="AC26" i="1" s="1"/>
  <c r="P26" i="1"/>
  <c r="AI26" i="1" s="1"/>
  <c r="S26" i="1"/>
  <c r="AO26" i="1" s="1"/>
  <c r="V26" i="1"/>
  <c r="AU26" i="1" s="1"/>
  <c r="M27" i="1"/>
  <c r="AC27" i="1" s="1"/>
  <c r="P27" i="1"/>
  <c r="AI27" i="1" s="1"/>
  <c r="S27" i="1"/>
  <c r="AO27" i="1" s="1"/>
  <c r="V27" i="1"/>
  <c r="AU27" i="1" s="1"/>
  <c r="M28" i="1"/>
  <c r="AC28" i="1" s="1"/>
  <c r="P28" i="1"/>
  <c r="AI28" i="1" s="1"/>
  <c r="S28" i="1"/>
  <c r="AO28" i="1" s="1"/>
  <c r="V28" i="1"/>
  <c r="AU28" i="1" s="1"/>
  <c r="M29" i="1"/>
  <c r="AC29" i="1" s="1"/>
  <c r="P29" i="1"/>
  <c r="AI29" i="1" s="1"/>
  <c r="S29" i="1"/>
  <c r="AO29" i="1" s="1"/>
  <c r="V29" i="1"/>
  <c r="AU29" i="1" s="1"/>
  <c r="M30" i="1"/>
  <c r="AC30" i="1" s="1"/>
  <c r="P30" i="1"/>
  <c r="AI30" i="1" s="1"/>
  <c r="S30" i="1"/>
  <c r="AO30" i="1" s="1"/>
  <c r="V30" i="1"/>
  <c r="AU30" i="1" s="1"/>
  <c r="M31" i="1"/>
  <c r="AC31" i="1" s="1"/>
  <c r="P31" i="1"/>
  <c r="AI31" i="1" s="1"/>
  <c r="S31" i="1"/>
  <c r="AO31" i="1" s="1"/>
  <c r="V31" i="1"/>
  <c r="AU31" i="1" s="1"/>
  <c r="M32" i="1"/>
  <c r="AC32" i="1" s="1"/>
  <c r="P32" i="1"/>
  <c r="AI32" i="1" s="1"/>
  <c r="S32" i="1"/>
  <c r="AO32" i="1" s="1"/>
  <c r="V32" i="1"/>
  <c r="AU32" i="1" s="1"/>
  <c r="M33" i="1"/>
  <c r="AC33" i="1" s="1"/>
  <c r="P33" i="1"/>
  <c r="AI33" i="1" s="1"/>
  <c r="S33" i="1"/>
  <c r="AO33" i="1" s="1"/>
  <c r="V33" i="1"/>
  <c r="AU33" i="1" s="1"/>
  <c r="M34" i="1"/>
  <c r="AC34" i="1" s="1"/>
  <c r="P34" i="1"/>
  <c r="AI34" i="1" s="1"/>
  <c r="S34" i="1"/>
  <c r="AO34" i="1" s="1"/>
  <c r="V34" i="1"/>
  <c r="AU34" i="1" s="1"/>
  <c r="M35" i="1"/>
  <c r="AC35" i="1" s="1"/>
  <c r="P35" i="1"/>
  <c r="AI35" i="1" s="1"/>
  <c r="S35" i="1"/>
  <c r="AO35" i="1" s="1"/>
  <c r="V35" i="1"/>
  <c r="AU35" i="1" s="1"/>
  <c r="M36" i="1"/>
  <c r="AC36" i="1" s="1"/>
  <c r="P36" i="1"/>
  <c r="AI36" i="1" s="1"/>
  <c r="S36" i="1"/>
  <c r="AO36" i="1" s="1"/>
  <c r="V36" i="1"/>
  <c r="AU36" i="1" s="1"/>
  <c r="M37" i="1"/>
  <c r="AC37" i="1" s="1"/>
  <c r="P37" i="1"/>
  <c r="AI37" i="1" s="1"/>
  <c r="S37" i="1"/>
  <c r="AO37" i="1" s="1"/>
  <c r="V37" i="1"/>
  <c r="AU37" i="1" s="1"/>
  <c r="M38" i="1"/>
  <c r="AC38" i="1" s="1"/>
  <c r="P38" i="1"/>
  <c r="AI38" i="1" s="1"/>
  <c r="S38" i="1"/>
  <c r="AO38" i="1" s="1"/>
  <c r="V38" i="1"/>
  <c r="AU38" i="1" s="1"/>
  <c r="M39" i="1"/>
  <c r="AC39" i="1" s="1"/>
  <c r="P39" i="1"/>
  <c r="AI39" i="1" s="1"/>
  <c r="S39" i="1"/>
  <c r="AO39" i="1" s="1"/>
  <c r="V39" i="1"/>
  <c r="AU39" i="1" s="1"/>
  <c r="M40" i="1"/>
  <c r="AC40" i="1" s="1"/>
  <c r="P40" i="1"/>
  <c r="AI40" i="1" s="1"/>
  <c r="S40" i="1"/>
  <c r="AO40" i="1" s="1"/>
  <c r="V40" i="1"/>
  <c r="AU40" i="1" s="1"/>
  <c r="M41" i="1"/>
  <c r="AC41" i="1" s="1"/>
  <c r="P41" i="1"/>
  <c r="AI41" i="1" s="1"/>
  <c r="S41" i="1"/>
  <c r="AO41" i="1" s="1"/>
  <c r="V41" i="1"/>
  <c r="AU41" i="1" s="1"/>
  <c r="M42" i="1"/>
  <c r="AC42" i="1" s="1"/>
  <c r="P42" i="1"/>
  <c r="AI42" i="1" s="1"/>
  <c r="S42" i="1"/>
  <c r="AO42" i="1" s="1"/>
  <c r="V42" i="1"/>
  <c r="AU42" i="1" s="1"/>
  <c r="M43" i="1"/>
  <c r="AC43" i="1" s="1"/>
  <c r="P43" i="1"/>
  <c r="AI43" i="1" s="1"/>
  <c r="S43" i="1"/>
  <c r="AO43" i="1" s="1"/>
  <c r="V43" i="1"/>
  <c r="AU43" i="1" s="1"/>
  <c r="M44" i="1"/>
  <c r="AC44" i="1" s="1"/>
  <c r="P44" i="1"/>
  <c r="AI44" i="1" s="1"/>
  <c r="S44" i="1"/>
  <c r="AO44" i="1" s="1"/>
  <c r="V44" i="1"/>
  <c r="AU44" i="1" s="1"/>
  <c r="M45" i="1"/>
  <c r="AC45" i="1" s="1"/>
  <c r="P45" i="1"/>
  <c r="AI45" i="1" s="1"/>
  <c r="S45" i="1"/>
  <c r="AO45" i="1" s="1"/>
  <c r="V45" i="1"/>
  <c r="AU45" i="1" s="1"/>
  <c r="M46" i="1"/>
  <c r="AC46" i="1" s="1"/>
  <c r="P46" i="1"/>
  <c r="AI46" i="1" s="1"/>
  <c r="S46" i="1"/>
  <c r="AO46" i="1" s="1"/>
  <c r="V46" i="1"/>
  <c r="AU46" i="1" s="1"/>
  <c r="M47" i="1"/>
  <c r="AC47" i="1" s="1"/>
  <c r="P47" i="1"/>
  <c r="AI47" i="1" s="1"/>
  <c r="S47" i="1"/>
  <c r="AO47" i="1" s="1"/>
  <c r="V47" i="1"/>
  <c r="AU47" i="1" s="1"/>
  <c r="M48" i="1"/>
  <c r="AC48" i="1" s="1"/>
  <c r="P48" i="1"/>
  <c r="AI48" i="1" s="1"/>
  <c r="S48" i="1"/>
  <c r="AO48" i="1" s="1"/>
  <c r="V48" i="1"/>
  <c r="AU48" i="1" s="1"/>
  <c r="M49" i="1"/>
  <c r="AC49" i="1" s="1"/>
  <c r="P49" i="1"/>
  <c r="AI49" i="1" s="1"/>
  <c r="S49" i="1"/>
  <c r="AO49" i="1" s="1"/>
  <c r="V49" i="1"/>
  <c r="AU49" i="1" s="1"/>
  <c r="M50" i="1"/>
  <c r="AC50" i="1" s="1"/>
  <c r="P50" i="1"/>
  <c r="AI50" i="1" s="1"/>
  <c r="S50" i="1"/>
  <c r="AO50" i="1" s="1"/>
  <c r="V50" i="1"/>
  <c r="AU50" i="1" s="1"/>
  <c r="M51" i="1"/>
  <c r="AC51" i="1" s="1"/>
  <c r="P51" i="1"/>
  <c r="AI51" i="1" s="1"/>
  <c r="S51" i="1"/>
  <c r="AO51" i="1" s="1"/>
  <c r="V51" i="1"/>
  <c r="AU51" i="1" s="1"/>
  <c r="M52" i="1"/>
  <c r="AC52" i="1" s="1"/>
  <c r="P52" i="1"/>
  <c r="AI52" i="1" s="1"/>
  <c r="S52" i="1"/>
  <c r="AO52" i="1" s="1"/>
  <c r="V52" i="1"/>
  <c r="AU52" i="1" s="1"/>
  <c r="M53" i="1"/>
  <c r="AC53" i="1" s="1"/>
  <c r="P53" i="1"/>
  <c r="AI53" i="1" s="1"/>
  <c r="S53" i="1"/>
  <c r="AO53" i="1" s="1"/>
  <c r="V53" i="1"/>
  <c r="AU53" i="1" s="1"/>
  <c r="M54" i="1"/>
  <c r="AC54" i="1" s="1"/>
  <c r="P54" i="1"/>
  <c r="AI54" i="1" s="1"/>
  <c r="S54" i="1"/>
  <c r="AO54" i="1" s="1"/>
  <c r="V54" i="1"/>
  <c r="AU54" i="1" s="1"/>
  <c r="M55" i="1"/>
  <c r="AC55" i="1" s="1"/>
  <c r="P55" i="1"/>
  <c r="AI55" i="1" s="1"/>
  <c r="S55" i="1"/>
  <c r="AO55" i="1" s="1"/>
  <c r="V55" i="1"/>
  <c r="AU55" i="1" s="1"/>
  <c r="M56" i="1"/>
  <c r="AC56" i="1" s="1"/>
  <c r="P56" i="1"/>
  <c r="AI56" i="1" s="1"/>
  <c r="S56" i="1"/>
  <c r="AO56" i="1" s="1"/>
  <c r="V56" i="1"/>
  <c r="AU56" i="1" s="1"/>
  <c r="M57" i="1"/>
  <c r="AC57" i="1" s="1"/>
  <c r="P57" i="1"/>
  <c r="AI57" i="1" s="1"/>
  <c r="S57" i="1"/>
  <c r="AO57" i="1" s="1"/>
  <c r="V57" i="1"/>
  <c r="AU57" i="1" s="1"/>
  <c r="M58" i="1"/>
  <c r="AC58" i="1" s="1"/>
  <c r="P58" i="1"/>
  <c r="AI58" i="1" s="1"/>
  <c r="S58" i="1"/>
  <c r="AO58" i="1" s="1"/>
  <c r="V58" i="1"/>
  <c r="AU58" i="1" s="1"/>
  <c r="M59" i="1"/>
  <c r="AC59" i="1" s="1"/>
  <c r="P59" i="1"/>
  <c r="AI59" i="1" s="1"/>
  <c r="S59" i="1"/>
  <c r="AO59" i="1" s="1"/>
  <c r="V59" i="1"/>
  <c r="AU59" i="1" s="1"/>
  <c r="M60" i="1"/>
  <c r="AC60" i="1" s="1"/>
  <c r="P60" i="1"/>
  <c r="AI60" i="1" s="1"/>
  <c r="S60" i="1"/>
  <c r="AO60" i="1" s="1"/>
  <c r="V60" i="1"/>
  <c r="AU60" i="1" s="1"/>
  <c r="M61" i="1"/>
  <c r="AC61" i="1" s="1"/>
  <c r="P61" i="1"/>
  <c r="AI61" i="1" s="1"/>
  <c r="S61" i="1"/>
  <c r="AO61" i="1" s="1"/>
  <c r="V61" i="1"/>
  <c r="AU61" i="1" s="1"/>
  <c r="M62" i="1"/>
  <c r="AC62" i="1" s="1"/>
  <c r="P62" i="1"/>
  <c r="AI62" i="1" s="1"/>
  <c r="S62" i="1"/>
  <c r="AO62" i="1" s="1"/>
  <c r="V62" i="1"/>
  <c r="AU62" i="1" s="1"/>
  <c r="M63" i="1"/>
  <c r="AC63" i="1" s="1"/>
  <c r="P63" i="1"/>
  <c r="AI63" i="1" s="1"/>
  <c r="S63" i="1"/>
  <c r="AO63" i="1" s="1"/>
  <c r="V63" i="1"/>
  <c r="AU63" i="1" s="1"/>
  <c r="M64" i="1"/>
  <c r="AC64" i="1" s="1"/>
  <c r="P64" i="1"/>
  <c r="AI64" i="1" s="1"/>
  <c r="S64" i="1"/>
  <c r="AO64" i="1" s="1"/>
  <c r="V64" i="1"/>
  <c r="AU64" i="1" s="1"/>
  <c r="M65" i="1"/>
  <c r="AC65" i="1" s="1"/>
  <c r="P65" i="1"/>
  <c r="AI65" i="1" s="1"/>
  <c r="S65" i="1"/>
  <c r="AO65" i="1" s="1"/>
  <c r="V65" i="1"/>
  <c r="AU65" i="1" s="1"/>
  <c r="M66" i="1"/>
  <c r="AC66" i="1" s="1"/>
  <c r="P66" i="1"/>
  <c r="AI66" i="1" s="1"/>
  <c r="S66" i="1"/>
  <c r="AO66" i="1" s="1"/>
  <c r="V66" i="1"/>
  <c r="AU66" i="1" s="1"/>
  <c r="M67" i="1"/>
  <c r="AC67" i="1" s="1"/>
  <c r="P67" i="1"/>
  <c r="AI67" i="1" s="1"/>
  <c r="S67" i="1"/>
  <c r="AO67" i="1" s="1"/>
  <c r="V67" i="1"/>
  <c r="AU67" i="1" s="1"/>
  <c r="M68" i="1"/>
  <c r="AC68" i="1" s="1"/>
  <c r="P68" i="1"/>
  <c r="AI68" i="1" s="1"/>
  <c r="S68" i="1"/>
  <c r="AO68" i="1" s="1"/>
  <c r="V68" i="1"/>
  <c r="AU68" i="1" s="1"/>
  <c r="M69" i="1"/>
  <c r="AC69" i="1" s="1"/>
  <c r="P69" i="1"/>
  <c r="AI69" i="1" s="1"/>
  <c r="S69" i="1"/>
  <c r="AO69" i="1" s="1"/>
  <c r="V69" i="1"/>
  <c r="AU69" i="1" s="1"/>
  <c r="M70" i="1"/>
  <c r="AC70" i="1" s="1"/>
  <c r="P70" i="1"/>
  <c r="AI70" i="1" s="1"/>
  <c r="S70" i="1"/>
  <c r="AO70" i="1" s="1"/>
  <c r="V70" i="1"/>
  <c r="AU70" i="1" s="1"/>
  <c r="M71" i="1"/>
  <c r="AC71" i="1" s="1"/>
  <c r="P71" i="1"/>
  <c r="AI71" i="1" s="1"/>
  <c r="S71" i="1"/>
  <c r="AO71" i="1" s="1"/>
  <c r="V71" i="1"/>
  <c r="AU71" i="1" s="1"/>
  <c r="M72" i="1"/>
  <c r="AC72" i="1" s="1"/>
  <c r="P72" i="1"/>
  <c r="AI72" i="1" s="1"/>
  <c r="S72" i="1"/>
  <c r="AO72" i="1" s="1"/>
  <c r="V72" i="1"/>
  <c r="AU72" i="1" s="1"/>
  <c r="M73" i="1"/>
  <c r="AC73" i="1" s="1"/>
  <c r="P73" i="1"/>
  <c r="AI73" i="1" s="1"/>
  <c r="S73" i="1"/>
  <c r="AO73" i="1" s="1"/>
  <c r="V73" i="1"/>
  <c r="AU73" i="1" s="1"/>
  <c r="M74" i="1"/>
  <c r="AC74" i="1" s="1"/>
  <c r="P74" i="1"/>
  <c r="AI74" i="1" s="1"/>
  <c r="S74" i="1"/>
  <c r="AO74" i="1" s="1"/>
  <c r="V74" i="1"/>
  <c r="AU74" i="1" s="1"/>
  <c r="M75" i="1"/>
  <c r="AC75" i="1" s="1"/>
  <c r="P75" i="1"/>
  <c r="AI75" i="1" s="1"/>
  <c r="S75" i="1"/>
  <c r="AO75" i="1" s="1"/>
  <c r="V75" i="1"/>
  <c r="AU75" i="1" s="1"/>
  <c r="M76" i="1"/>
  <c r="AC76" i="1" s="1"/>
  <c r="P76" i="1"/>
  <c r="AI76" i="1" s="1"/>
  <c r="S76" i="1"/>
  <c r="AO76" i="1" s="1"/>
  <c r="V76" i="1"/>
  <c r="AU76" i="1" s="1"/>
  <c r="M77" i="1"/>
  <c r="AC77" i="1" s="1"/>
  <c r="P77" i="1"/>
  <c r="AI77" i="1" s="1"/>
  <c r="S77" i="1"/>
  <c r="AO77" i="1" s="1"/>
  <c r="V77" i="1"/>
  <c r="AU77" i="1" s="1"/>
  <c r="M78" i="1"/>
  <c r="AC78" i="1" s="1"/>
  <c r="P78" i="1"/>
  <c r="AI78" i="1" s="1"/>
  <c r="S78" i="1"/>
  <c r="AO78" i="1" s="1"/>
  <c r="V78" i="1"/>
  <c r="AU78" i="1" s="1"/>
  <c r="M79" i="1"/>
  <c r="AC79" i="1" s="1"/>
  <c r="P79" i="1"/>
  <c r="AI79" i="1" s="1"/>
  <c r="S79" i="1"/>
  <c r="AO79" i="1" s="1"/>
  <c r="V79" i="1"/>
  <c r="AU79" i="1" s="1"/>
  <c r="M80" i="1"/>
  <c r="AC80" i="1" s="1"/>
  <c r="P80" i="1"/>
  <c r="AI80" i="1" s="1"/>
  <c r="S80" i="1"/>
  <c r="AO80" i="1" s="1"/>
  <c r="V80" i="1"/>
  <c r="AU80" i="1" s="1"/>
  <c r="M81" i="1"/>
  <c r="AC81" i="1" s="1"/>
  <c r="P81" i="1"/>
  <c r="AI81" i="1" s="1"/>
  <c r="S81" i="1"/>
  <c r="AO81" i="1" s="1"/>
  <c r="V81" i="1"/>
  <c r="AU81" i="1" s="1"/>
  <c r="M82" i="1"/>
  <c r="AC82" i="1" s="1"/>
  <c r="P82" i="1"/>
  <c r="AI82" i="1" s="1"/>
  <c r="S82" i="1"/>
  <c r="AO82" i="1" s="1"/>
  <c r="V82" i="1"/>
  <c r="AU82" i="1" s="1"/>
  <c r="M83" i="1"/>
  <c r="AC83" i="1" s="1"/>
  <c r="P83" i="1"/>
  <c r="AI83" i="1" s="1"/>
  <c r="S83" i="1"/>
  <c r="AO83" i="1" s="1"/>
  <c r="V83" i="1"/>
  <c r="AU83" i="1" s="1"/>
  <c r="M84" i="1"/>
  <c r="AC84" i="1" s="1"/>
  <c r="P84" i="1"/>
  <c r="AI84" i="1" s="1"/>
  <c r="S84" i="1"/>
  <c r="AO84" i="1" s="1"/>
  <c r="V84" i="1"/>
  <c r="AU84" i="1" s="1"/>
  <c r="M85" i="1"/>
  <c r="AC85" i="1" s="1"/>
  <c r="P85" i="1"/>
  <c r="AI85" i="1" s="1"/>
  <c r="S85" i="1"/>
  <c r="AO85" i="1" s="1"/>
  <c r="V85" i="1"/>
  <c r="AU85" i="1" s="1"/>
  <c r="M86" i="1"/>
  <c r="AC86" i="1" s="1"/>
  <c r="P86" i="1"/>
  <c r="AI86" i="1" s="1"/>
  <c r="S86" i="1"/>
  <c r="AO86" i="1" s="1"/>
  <c r="V86" i="1"/>
  <c r="AU86" i="1" s="1"/>
  <c r="M87" i="1"/>
  <c r="AC87" i="1" s="1"/>
  <c r="P87" i="1"/>
  <c r="AI87" i="1" s="1"/>
  <c r="S87" i="1"/>
  <c r="AO87" i="1" s="1"/>
  <c r="V87" i="1"/>
  <c r="AU87" i="1" s="1"/>
  <c r="M88" i="1"/>
  <c r="AC88" i="1" s="1"/>
  <c r="P88" i="1"/>
  <c r="AI88" i="1" s="1"/>
  <c r="S88" i="1"/>
  <c r="AO88" i="1" s="1"/>
  <c r="V88" i="1"/>
  <c r="AU88" i="1" s="1"/>
  <c r="M89" i="1"/>
  <c r="AC89" i="1" s="1"/>
  <c r="P89" i="1"/>
  <c r="AI89" i="1" s="1"/>
  <c r="S89" i="1"/>
  <c r="AO89" i="1" s="1"/>
  <c r="V89" i="1"/>
  <c r="AU89" i="1" s="1"/>
  <c r="M90" i="1"/>
  <c r="AC90" i="1" s="1"/>
  <c r="P90" i="1"/>
  <c r="AI90" i="1" s="1"/>
  <c r="S90" i="1"/>
  <c r="AO90" i="1" s="1"/>
  <c r="V90" i="1"/>
  <c r="AU90" i="1" s="1"/>
  <c r="M91" i="1"/>
  <c r="AC91" i="1" s="1"/>
  <c r="P91" i="1"/>
  <c r="AI91" i="1" s="1"/>
  <c r="S91" i="1"/>
  <c r="AO91" i="1" s="1"/>
  <c r="V91" i="1"/>
  <c r="AU91" i="1" s="1"/>
  <c r="M92" i="1"/>
  <c r="AC92" i="1" s="1"/>
  <c r="P92" i="1"/>
  <c r="AI92" i="1" s="1"/>
  <c r="S92" i="1"/>
  <c r="AO92" i="1" s="1"/>
  <c r="V92" i="1"/>
  <c r="AU92" i="1" s="1"/>
  <c r="M93" i="1"/>
  <c r="AC93" i="1" s="1"/>
  <c r="P93" i="1"/>
  <c r="AI93" i="1" s="1"/>
  <c r="S93" i="1"/>
  <c r="AO93" i="1" s="1"/>
  <c r="V93" i="1"/>
  <c r="AU93" i="1" s="1"/>
  <c r="M94" i="1"/>
  <c r="AC94" i="1" s="1"/>
  <c r="P94" i="1"/>
  <c r="AI94" i="1" s="1"/>
  <c r="S94" i="1"/>
  <c r="AO94" i="1" s="1"/>
  <c r="V94" i="1"/>
  <c r="AU94" i="1" s="1"/>
  <c r="M95" i="1"/>
  <c r="AC95" i="1" s="1"/>
  <c r="P95" i="1"/>
  <c r="AI95" i="1" s="1"/>
  <c r="S95" i="1"/>
  <c r="AO95" i="1" s="1"/>
  <c r="V95" i="1"/>
  <c r="AU95" i="1" s="1"/>
  <c r="M96" i="1"/>
  <c r="AC96" i="1" s="1"/>
  <c r="P96" i="1"/>
  <c r="AI96" i="1" s="1"/>
  <c r="S96" i="1"/>
  <c r="AO96" i="1" s="1"/>
  <c r="V96" i="1"/>
  <c r="AU96" i="1" s="1"/>
  <c r="M97" i="1"/>
  <c r="AC97" i="1" s="1"/>
  <c r="P97" i="1"/>
  <c r="AI97" i="1" s="1"/>
  <c r="S97" i="1"/>
  <c r="AO97" i="1" s="1"/>
  <c r="V97" i="1"/>
  <c r="AU97" i="1" s="1"/>
  <c r="M98" i="1"/>
  <c r="AC98" i="1" s="1"/>
  <c r="P98" i="1"/>
  <c r="AI98" i="1" s="1"/>
  <c r="S98" i="1"/>
  <c r="AO98" i="1" s="1"/>
  <c r="V98" i="1"/>
  <c r="AU98" i="1" s="1"/>
  <c r="M99" i="1"/>
  <c r="AC99" i="1" s="1"/>
  <c r="P99" i="1"/>
  <c r="AI99" i="1" s="1"/>
  <c r="S99" i="1"/>
  <c r="AO99" i="1" s="1"/>
  <c r="V99" i="1"/>
  <c r="AU99" i="1" s="1"/>
  <c r="M100" i="1"/>
  <c r="AC100" i="1" s="1"/>
  <c r="P100" i="1"/>
  <c r="AI100" i="1" s="1"/>
  <c r="S100" i="1"/>
  <c r="AO100" i="1" s="1"/>
  <c r="V100" i="1"/>
  <c r="AU100" i="1" s="1"/>
  <c r="M101" i="1"/>
  <c r="AC101" i="1" s="1"/>
  <c r="P101" i="1"/>
  <c r="AI101" i="1" s="1"/>
  <c r="S101" i="1"/>
  <c r="AO101" i="1" s="1"/>
  <c r="V101" i="1"/>
  <c r="AU101" i="1" s="1"/>
  <c r="M102" i="1"/>
  <c r="AC102" i="1" s="1"/>
  <c r="P102" i="1"/>
  <c r="AI102" i="1" s="1"/>
  <c r="S102" i="1"/>
  <c r="AO102" i="1" s="1"/>
  <c r="V102" i="1"/>
  <c r="AU102" i="1" s="1"/>
  <c r="M103" i="1"/>
  <c r="AC103" i="1" s="1"/>
  <c r="P103" i="1"/>
  <c r="AI103" i="1" s="1"/>
  <c r="S103" i="1"/>
  <c r="AO103" i="1" s="1"/>
  <c r="V103" i="1"/>
  <c r="AU103" i="1" s="1"/>
  <c r="M104" i="1"/>
  <c r="AC104" i="1" s="1"/>
  <c r="P104" i="1"/>
  <c r="AI104" i="1" s="1"/>
  <c r="S104" i="1"/>
  <c r="AO104" i="1" s="1"/>
  <c r="V104" i="1"/>
  <c r="AU104" i="1" s="1"/>
  <c r="M105" i="1"/>
  <c r="AC105" i="1" s="1"/>
  <c r="P105" i="1"/>
  <c r="AI105" i="1" s="1"/>
  <c r="S105" i="1"/>
  <c r="AO105" i="1" s="1"/>
  <c r="V105" i="1"/>
  <c r="AU105" i="1" s="1"/>
  <c r="M106" i="1"/>
  <c r="AC106" i="1" s="1"/>
  <c r="P106" i="1"/>
  <c r="AI106" i="1" s="1"/>
  <c r="S106" i="1"/>
  <c r="AO106" i="1" s="1"/>
  <c r="V106" i="1"/>
  <c r="AU106" i="1" s="1"/>
  <c r="M107" i="1"/>
  <c r="AC107" i="1" s="1"/>
  <c r="P107" i="1"/>
  <c r="AI107" i="1" s="1"/>
  <c r="S107" i="1"/>
  <c r="AO107" i="1" s="1"/>
  <c r="V107" i="1"/>
  <c r="AU107" i="1" s="1"/>
  <c r="M108" i="1"/>
  <c r="AC108" i="1" s="1"/>
  <c r="P108" i="1"/>
  <c r="AI108" i="1" s="1"/>
  <c r="S108" i="1"/>
  <c r="AO108" i="1" s="1"/>
  <c r="V108" i="1"/>
  <c r="AU108" i="1" s="1"/>
  <c r="M109" i="1"/>
  <c r="AC109" i="1" s="1"/>
  <c r="P109" i="1"/>
  <c r="AI109" i="1" s="1"/>
  <c r="S109" i="1"/>
  <c r="AO109" i="1" s="1"/>
  <c r="V109" i="1"/>
  <c r="AU109" i="1" s="1"/>
  <c r="M110" i="1"/>
  <c r="AC110" i="1" s="1"/>
  <c r="P110" i="1"/>
  <c r="AI110" i="1" s="1"/>
  <c r="S110" i="1"/>
  <c r="AO110" i="1" s="1"/>
  <c r="V110" i="1"/>
  <c r="AU110" i="1" s="1"/>
  <c r="M111" i="1"/>
  <c r="AC111" i="1" s="1"/>
  <c r="P111" i="1"/>
  <c r="AI111" i="1" s="1"/>
  <c r="S111" i="1"/>
  <c r="AO111" i="1" s="1"/>
  <c r="V111" i="1"/>
  <c r="AU111" i="1" s="1"/>
  <c r="M112" i="1"/>
  <c r="AC112" i="1" s="1"/>
  <c r="P112" i="1"/>
  <c r="AI112" i="1" s="1"/>
  <c r="S112" i="1"/>
  <c r="AO112" i="1" s="1"/>
  <c r="V112" i="1"/>
  <c r="AU112" i="1" s="1"/>
  <c r="M113" i="1"/>
  <c r="AC113" i="1" s="1"/>
  <c r="P113" i="1"/>
  <c r="AI113" i="1" s="1"/>
  <c r="S113" i="1"/>
  <c r="AO113" i="1" s="1"/>
  <c r="V113" i="1"/>
  <c r="AU113" i="1" s="1"/>
  <c r="M114" i="1"/>
  <c r="AC114" i="1" s="1"/>
  <c r="P114" i="1"/>
  <c r="AI114" i="1" s="1"/>
  <c r="S114" i="1"/>
  <c r="AO114" i="1" s="1"/>
  <c r="V114" i="1"/>
  <c r="AU114" i="1" s="1"/>
  <c r="M115" i="1"/>
  <c r="AC115" i="1" s="1"/>
  <c r="P115" i="1"/>
  <c r="AI115" i="1" s="1"/>
  <c r="S115" i="1"/>
  <c r="AO115" i="1" s="1"/>
  <c r="V115" i="1"/>
  <c r="AU115" i="1" s="1"/>
  <c r="M116" i="1"/>
  <c r="AC116" i="1" s="1"/>
  <c r="P116" i="1"/>
  <c r="AI116" i="1" s="1"/>
  <c r="S116" i="1"/>
  <c r="AO116" i="1" s="1"/>
  <c r="V116" i="1"/>
  <c r="AU116" i="1" s="1"/>
  <c r="M117" i="1"/>
  <c r="AC117" i="1" s="1"/>
  <c r="P117" i="1"/>
  <c r="AI117" i="1" s="1"/>
  <c r="S117" i="1"/>
  <c r="AO117" i="1" s="1"/>
  <c r="V117" i="1"/>
  <c r="AU117" i="1" s="1"/>
  <c r="M118" i="1"/>
  <c r="AC118" i="1" s="1"/>
  <c r="P118" i="1"/>
  <c r="AI118" i="1" s="1"/>
  <c r="S118" i="1"/>
  <c r="AO118" i="1" s="1"/>
  <c r="V118" i="1"/>
  <c r="AU118" i="1" s="1"/>
  <c r="M119" i="1"/>
  <c r="AC119" i="1" s="1"/>
  <c r="P119" i="1"/>
  <c r="AI119" i="1" s="1"/>
  <c r="S119" i="1"/>
  <c r="AO119" i="1" s="1"/>
  <c r="V119" i="1"/>
  <c r="AU119" i="1" s="1"/>
  <c r="M120" i="1"/>
  <c r="AC120" i="1" s="1"/>
  <c r="P120" i="1"/>
  <c r="AI120" i="1" s="1"/>
  <c r="S120" i="1"/>
  <c r="AO120" i="1" s="1"/>
  <c r="V120" i="1"/>
  <c r="AU120" i="1" s="1"/>
  <c r="M121" i="1"/>
  <c r="AC121" i="1" s="1"/>
  <c r="P121" i="1"/>
  <c r="AI121" i="1" s="1"/>
  <c r="S121" i="1"/>
  <c r="AO121" i="1" s="1"/>
  <c r="V121" i="1"/>
  <c r="AU121" i="1" s="1"/>
  <c r="M122" i="1"/>
  <c r="AC122" i="1" s="1"/>
  <c r="P122" i="1"/>
  <c r="AI122" i="1" s="1"/>
  <c r="S122" i="1"/>
  <c r="AO122" i="1" s="1"/>
  <c r="V122" i="1"/>
  <c r="AU122" i="1" s="1"/>
  <c r="M123" i="1"/>
  <c r="AC123" i="1" s="1"/>
  <c r="P123" i="1"/>
  <c r="AI123" i="1" s="1"/>
  <c r="S123" i="1"/>
  <c r="AO123" i="1" s="1"/>
  <c r="V123" i="1"/>
  <c r="AU123" i="1" s="1"/>
  <c r="M124" i="1"/>
  <c r="AC124" i="1" s="1"/>
  <c r="P124" i="1"/>
  <c r="AI124" i="1" s="1"/>
  <c r="S124" i="1"/>
  <c r="AO124" i="1" s="1"/>
  <c r="V124" i="1"/>
  <c r="AU124" i="1" s="1"/>
  <c r="M125" i="1"/>
  <c r="AC125" i="1" s="1"/>
  <c r="P125" i="1"/>
  <c r="AI125" i="1" s="1"/>
  <c r="S125" i="1"/>
  <c r="AO125" i="1" s="1"/>
  <c r="V125" i="1"/>
  <c r="AU125" i="1" s="1"/>
  <c r="M126" i="1"/>
  <c r="AC126" i="1" s="1"/>
  <c r="P126" i="1"/>
  <c r="AI126" i="1" s="1"/>
  <c r="S126" i="1"/>
  <c r="AO126" i="1" s="1"/>
  <c r="V126" i="1"/>
  <c r="AU126" i="1" s="1"/>
  <c r="M127" i="1"/>
  <c r="AC127" i="1" s="1"/>
  <c r="P127" i="1"/>
  <c r="AI127" i="1" s="1"/>
  <c r="S127" i="1"/>
  <c r="AO127" i="1" s="1"/>
  <c r="V127" i="1"/>
  <c r="AU127" i="1" s="1"/>
  <c r="M128" i="1"/>
  <c r="AC128" i="1" s="1"/>
  <c r="P128" i="1"/>
  <c r="AI128" i="1" s="1"/>
  <c r="S128" i="1"/>
  <c r="AO128" i="1" s="1"/>
  <c r="V128" i="1"/>
  <c r="AU128" i="1" s="1"/>
  <c r="M129" i="1"/>
  <c r="AC129" i="1" s="1"/>
  <c r="P129" i="1"/>
  <c r="AI129" i="1" s="1"/>
  <c r="S129" i="1"/>
  <c r="AO129" i="1" s="1"/>
  <c r="V129" i="1"/>
  <c r="AU129" i="1" s="1"/>
  <c r="M130" i="1"/>
  <c r="AC130" i="1" s="1"/>
  <c r="P130" i="1"/>
  <c r="AI130" i="1" s="1"/>
  <c r="S130" i="1"/>
  <c r="AO130" i="1" s="1"/>
  <c r="V130" i="1"/>
  <c r="AU130" i="1" s="1"/>
  <c r="M131" i="1"/>
  <c r="AC131" i="1" s="1"/>
  <c r="P131" i="1"/>
  <c r="AI131" i="1" s="1"/>
  <c r="S131" i="1"/>
  <c r="AO131" i="1" s="1"/>
  <c r="V131" i="1"/>
  <c r="AU131" i="1" s="1"/>
  <c r="M132" i="1"/>
  <c r="AC132" i="1" s="1"/>
  <c r="P132" i="1"/>
  <c r="AI132" i="1" s="1"/>
  <c r="S132" i="1"/>
  <c r="AO132" i="1" s="1"/>
  <c r="V132" i="1"/>
  <c r="AU132" i="1" s="1"/>
  <c r="M133" i="1"/>
  <c r="AC133" i="1" s="1"/>
  <c r="P133" i="1"/>
  <c r="AI133" i="1" s="1"/>
  <c r="S133" i="1"/>
  <c r="AO133" i="1" s="1"/>
  <c r="V133" i="1"/>
  <c r="AU133" i="1" s="1"/>
  <c r="M134" i="1"/>
  <c r="AC134" i="1" s="1"/>
  <c r="P134" i="1"/>
  <c r="AI134" i="1" s="1"/>
  <c r="S134" i="1"/>
  <c r="AO134" i="1" s="1"/>
  <c r="V134" i="1"/>
  <c r="AU134" i="1" s="1"/>
  <c r="M135" i="1"/>
  <c r="AC135" i="1" s="1"/>
  <c r="P135" i="1"/>
  <c r="AI135" i="1" s="1"/>
  <c r="S135" i="1"/>
  <c r="AO135" i="1" s="1"/>
  <c r="V135" i="1"/>
  <c r="AU135" i="1" s="1"/>
  <c r="M136" i="1"/>
  <c r="AC136" i="1" s="1"/>
  <c r="P136" i="1"/>
  <c r="AI136" i="1" s="1"/>
  <c r="S136" i="1"/>
  <c r="AO136" i="1" s="1"/>
  <c r="V136" i="1"/>
  <c r="AU136" i="1" s="1"/>
  <c r="M137" i="1"/>
  <c r="AC137" i="1" s="1"/>
  <c r="P137" i="1"/>
  <c r="AI137" i="1" s="1"/>
  <c r="S137" i="1"/>
  <c r="AO137" i="1" s="1"/>
  <c r="V137" i="1"/>
  <c r="AU137" i="1" s="1"/>
  <c r="M138" i="1"/>
  <c r="AC138" i="1" s="1"/>
  <c r="P138" i="1"/>
  <c r="AI138" i="1" s="1"/>
  <c r="S138" i="1"/>
  <c r="AO138" i="1" s="1"/>
  <c r="V138" i="1"/>
  <c r="AU138" i="1" s="1"/>
  <c r="BX12" i="1" l="1"/>
  <c r="BS12" i="1"/>
  <c r="CB12" i="1"/>
  <c r="BR13" i="1"/>
  <c r="AE279" i="1"/>
  <c r="AK279" i="1" s="1"/>
  <c r="AE280" i="1"/>
  <c r="AK280" i="1" s="1"/>
  <c r="AE281" i="1"/>
  <c r="AK281" i="1" s="1"/>
  <c r="AE282" i="1"/>
  <c r="AK282" i="1" s="1"/>
  <c r="AE283" i="1"/>
  <c r="AK283" i="1" s="1"/>
  <c r="AE284" i="1"/>
  <c r="AK284" i="1" s="1"/>
  <c r="AE285" i="1"/>
  <c r="AK285" i="1" s="1"/>
  <c r="AE286" i="1"/>
  <c r="AK286" i="1" s="1"/>
  <c r="AE287" i="1"/>
  <c r="AK287" i="1" s="1"/>
  <c r="AE288" i="1"/>
  <c r="AK288" i="1" s="1"/>
  <c r="AE289" i="1"/>
  <c r="AK289" i="1" s="1"/>
  <c r="AE290" i="1"/>
  <c r="AK290" i="1" s="1"/>
  <c r="AE291" i="1"/>
  <c r="AK291" i="1" s="1"/>
  <c r="AE292" i="1"/>
  <c r="AK292" i="1" s="1"/>
  <c r="AE293" i="1"/>
  <c r="AK293" i="1" s="1"/>
  <c r="AE294" i="1"/>
  <c r="AK294" i="1" s="1"/>
  <c r="AE295" i="1"/>
  <c r="AK295" i="1" s="1"/>
  <c r="AE296" i="1"/>
  <c r="AK296" i="1" s="1"/>
  <c r="AE297" i="1"/>
  <c r="AK297" i="1" s="1"/>
  <c r="AE298" i="1"/>
  <c r="AK298" i="1" s="1"/>
  <c r="AE299" i="1"/>
  <c r="AK299" i="1" s="1"/>
  <c r="AE300" i="1"/>
  <c r="AK300" i="1" s="1"/>
  <c r="AE301" i="1"/>
  <c r="AK301" i="1" s="1"/>
  <c r="AE302" i="1"/>
  <c r="AK302" i="1" s="1"/>
  <c r="AE303" i="1"/>
  <c r="AK303" i="1" s="1"/>
  <c r="AE304" i="1"/>
  <c r="AK304" i="1" s="1"/>
  <c r="AE305" i="1"/>
  <c r="AK305" i="1" s="1"/>
  <c r="AE306" i="1"/>
  <c r="AK306" i="1" s="1"/>
  <c r="AE307" i="1"/>
  <c r="AK307" i="1" s="1"/>
  <c r="AE308" i="1"/>
  <c r="AK308" i="1" s="1"/>
  <c r="AE309" i="1"/>
  <c r="AK309" i="1" s="1"/>
  <c r="AE310" i="1"/>
  <c r="AK310" i="1" s="1"/>
  <c r="AE311" i="1"/>
  <c r="AK311" i="1" s="1"/>
  <c r="AE312" i="1"/>
  <c r="AK312" i="1" s="1"/>
  <c r="AE313" i="1"/>
  <c r="AK313" i="1" s="1"/>
  <c r="AE314" i="1"/>
  <c r="AK314" i="1" s="1"/>
  <c r="AE315" i="1"/>
  <c r="AK315" i="1" s="1"/>
  <c r="AE316" i="1"/>
  <c r="AK316" i="1" s="1"/>
  <c r="AE317" i="1"/>
  <c r="AK317" i="1" s="1"/>
  <c r="AE318" i="1"/>
  <c r="AK318" i="1" s="1"/>
  <c r="AE319" i="1"/>
  <c r="AK319" i="1" s="1"/>
  <c r="AE320" i="1"/>
  <c r="AK320" i="1" s="1"/>
  <c r="AE321" i="1"/>
  <c r="AK321" i="1" s="1"/>
  <c r="AE322" i="1"/>
  <c r="AK322" i="1" s="1"/>
  <c r="AE323" i="1"/>
  <c r="AK323" i="1" s="1"/>
  <c r="AE324" i="1"/>
  <c r="AK324" i="1" s="1"/>
  <c r="AE325" i="1"/>
  <c r="AK325" i="1" s="1"/>
  <c r="AE326" i="1"/>
  <c r="AK326" i="1" s="1"/>
  <c r="AE327" i="1"/>
  <c r="AK327" i="1" s="1"/>
  <c r="AE328" i="1"/>
  <c r="AK328" i="1" s="1"/>
  <c r="AE329" i="1"/>
  <c r="AK329" i="1" s="1"/>
  <c r="AE330" i="1"/>
  <c r="AK330" i="1" s="1"/>
  <c r="AE331" i="1"/>
  <c r="AK331" i="1" s="1"/>
  <c r="AE332" i="1"/>
  <c r="AK332" i="1" s="1"/>
  <c r="AE333" i="1"/>
  <c r="AK333" i="1" s="1"/>
  <c r="AE334" i="1"/>
  <c r="AK334" i="1" s="1"/>
  <c r="AE335" i="1"/>
  <c r="AK335" i="1" s="1"/>
  <c r="AE336" i="1"/>
  <c r="AK336" i="1" s="1"/>
  <c r="AE337" i="1"/>
  <c r="AK337" i="1" s="1"/>
  <c r="AE338" i="1"/>
  <c r="AK338" i="1" s="1"/>
  <c r="AE339" i="1"/>
  <c r="AK339" i="1" s="1"/>
  <c r="AE340" i="1"/>
  <c r="AK340" i="1" s="1"/>
  <c r="AE341" i="1"/>
  <c r="AK341" i="1" s="1"/>
  <c r="AE342" i="1"/>
  <c r="AK342" i="1" s="1"/>
  <c r="AE343" i="1"/>
  <c r="AK343" i="1" s="1"/>
  <c r="AE344" i="1"/>
  <c r="AK344" i="1" s="1"/>
  <c r="AE345" i="1"/>
  <c r="AK345" i="1" s="1"/>
  <c r="AE346" i="1"/>
  <c r="AK346" i="1" s="1"/>
  <c r="AE347" i="1"/>
  <c r="AK347" i="1" s="1"/>
  <c r="AE348" i="1"/>
  <c r="AK348" i="1" s="1"/>
  <c r="AE349" i="1"/>
  <c r="AK349" i="1" s="1"/>
  <c r="AE350" i="1"/>
  <c r="AK350" i="1" s="1"/>
  <c r="AE351" i="1"/>
  <c r="AK351" i="1" s="1"/>
  <c r="AE352" i="1"/>
  <c r="AK352" i="1" s="1"/>
  <c r="AE353" i="1"/>
  <c r="AK353" i="1" s="1"/>
  <c r="AE354" i="1"/>
  <c r="AK354" i="1" s="1"/>
  <c r="AE355" i="1"/>
  <c r="AK355" i="1" s="1"/>
  <c r="AE356" i="1"/>
  <c r="AK356" i="1" s="1"/>
  <c r="AE357" i="1"/>
  <c r="AK357" i="1" s="1"/>
  <c r="AE358" i="1"/>
  <c r="AK358" i="1" s="1"/>
  <c r="AE359" i="1"/>
  <c r="AK359" i="1" s="1"/>
  <c r="AE360" i="1"/>
  <c r="AK360" i="1" s="1"/>
  <c r="AE361" i="1"/>
  <c r="AK361" i="1" s="1"/>
  <c r="AE362" i="1"/>
  <c r="AK362" i="1" s="1"/>
  <c r="AE363" i="1"/>
  <c r="AK363" i="1" s="1"/>
  <c r="AE364" i="1"/>
  <c r="AK364" i="1" s="1"/>
  <c r="AE365" i="1"/>
  <c r="AK365" i="1" s="1"/>
  <c r="AE366" i="1"/>
  <c r="AK366" i="1" s="1"/>
  <c r="AE367" i="1"/>
  <c r="AK367" i="1" s="1"/>
  <c r="AE368" i="1"/>
  <c r="AK368" i="1" s="1"/>
  <c r="AE369" i="1"/>
  <c r="AK369" i="1" s="1"/>
  <c r="AE370" i="1"/>
  <c r="AK370" i="1" s="1"/>
  <c r="AE371" i="1"/>
  <c r="AK371" i="1" s="1"/>
  <c r="AE372" i="1"/>
  <c r="AK372" i="1" s="1"/>
  <c r="AE373" i="1"/>
  <c r="AK373" i="1" s="1"/>
  <c r="AE374" i="1"/>
  <c r="AK374" i="1" s="1"/>
  <c r="AE375" i="1"/>
  <c r="AK375" i="1" s="1"/>
  <c r="AE376" i="1"/>
  <c r="AK376" i="1" s="1"/>
  <c r="AE377" i="1"/>
  <c r="AK377" i="1" s="1"/>
  <c r="AE378" i="1"/>
  <c r="AK378" i="1" s="1"/>
  <c r="AE379" i="1"/>
  <c r="AK379" i="1" s="1"/>
  <c r="AE380" i="1"/>
  <c r="AK380" i="1" s="1"/>
  <c r="AE381" i="1"/>
  <c r="AK381" i="1" s="1"/>
  <c r="AE382" i="1"/>
  <c r="AK382" i="1" s="1"/>
  <c r="AE383" i="1"/>
  <c r="AK383" i="1" s="1"/>
  <c r="AE384" i="1"/>
  <c r="AK384" i="1" s="1"/>
  <c r="AE385" i="1"/>
  <c r="AK385" i="1" s="1"/>
  <c r="AE386" i="1"/>
  <c r="AK386" i="1" s="1"/>
  <c r="AE387" i="1"/>
  <c r="AK387" i="1" s="1"/>
  <c r="AE388" i="1"/>
  <c r="AK388" i="1" s="1"/>
  <c r="AE389" i="1"/>
  <c r="AK389" i="1" s="1"/>
  <c r="AE390" i="1"/>
  <c r="AK390" i="1" s="1"/>
  <c r="AE391" i="1"/>
  <c r="AK391" i="1" s="1"/>
  <c r="AE392" i="1"/>
  <c r="AK392" i="1" s="1"/>
  <c r="AE393" i="1"/>
  <c r="AK393" i="1" s="1"/>
  <c r="AE394" i="1"/>
  <c r="AK394" i="1" s="1"/>
  <c r="AE395" i="1"/>
  <c r="AK395" i="1" s="1"/>
  <c r="AE396" i="1"/>
  <c r="AK396" i="1" s="1"/>
  <c r="AE397" i="1"/>
  <c r="AK397" i="1" s="1"/>
  <c r="AE398" i="1"/>
  <c r="AK398" i="1" s="1"/>
  <c r="AE399" i="1"/>
  <c r="AK399" i="1" s="1"/>
  <c r="AE400" i="1"/>
  <c r="AK400" i="1" s="1"/>
  <c r="AE401" i="1"/>
  <c r="AK401" i="1" s="1"/>
  <c r="AE402" i="1"/>
  <c r="AK402" i="1" s="1"/>
  <c r="AE403" i="1"/>
  <c r="AK403" i="1" s="1"/>
  <c r="AE404" i="1"/>
  <c r="AK404" i="1" s="1"/>
  <c r="AE405" i="1"/>
  <c r="AK405" i="1" s="1"/>
  <c r="AE406" i="1"/>
  <c r="AK406" i="1" s="1"/>
  <c r="AE407" i="1"/>
  <c r="AK407" i="1" s="1"/>
  <c r="AE408" i="1"/>
  <c r="AK408" i="1" s="1"/>
  <c r="AE276" i="1"/>
  <c r="AK276" i="1" s="1"/>
  <c r="AE277" i="1"/>
  <c r="AK277" i="1" s="1"/>
  <c r="AE278" i="1"/>
  <c r="AK278" i="1" s="1"/>
  <c r="AE275" i="1"/>
  <c r="AK275" i="1" s="1"/>
  <c r="BM133" i="1"/>
  <c r="BP133" i="1" s="1"/>
  <c r="BM134" i="1"/>
  <c r="BP134" i="1" s="1"/>
  <c r="BM135" i="1"/>
  <c r="BP135" i="1" s="1"/>
  <c r="BM136" i="1"/>
  <c r="BP136" i="1" s="1"/>
  <c r="BM137" i="1"/>
  <c r="BP137" i="1" s="1"/>
  <c r="BM138" i="1"/>
  <c r="BP138" i="1" s="1"/>
  <c r="BM6" i="1"/>
  <c r="BP6" i="1" s="1"/>
  <c r="BM7" i="1"/>
  <c r="BP7" i="1" s="1"/>
  <c r="BM8" i="1"/>
  <c r="BP8" i="1" s="1"/>
  <c r="BM9" i="1"/>
  <c r="BP9" i="1" s="1"/>
  <c r="BM10" i="1"/>
  <c r="BP10" i="1" s="1"/>
  <c r="BM11" i="1"/>
  <c r="BP11" i="1" s="1"/>
  <c r="BM12" i="1"/>
  <c r="BP12" i="1" s="1"/>
  <c r="BM13" i="1"/>
  <c r="BP13" i="1" s="1"/>
  <c r="BM14" i="1"/>
  <c r="BP14" i="1" s="1"/>
  <c r="BM15" i="1"/>
  <c r="BP15" i="1" s="1"/>
  <c r="BM16" i="1"/>
  <c r="BP16" i="1" s="1"/>
  <c r="BM17" i="1"/>
  <c r="BP17" i="1" s="1"/>
  <c r="BM18" i="1"/>
  <c r="BP18" i="1" s="1"/>
  <c r="BM19" i="1"/>
  <c r="BP19" i="1" s="1"/>
  <c r="BM20" i="1"/>
  <c r="BP20" i="1" s="1"/>
  <c r="BM21" i="1"/>
  <c r="BP21" i="1" s="1"/>
  <c r="BM22" i="1"/>
  <c r="BP22" i="1" s="1"/>
  <c r="BM23" i="1"/>
  <c r="BP23" i="1" s="1"/>
  <c r="BM24" i="1"/>
  <c r="BP24" i="1" s="1"/>
  <c r="BM25" i="1"/>
  <c r="BP25" i="1" s="1"/>
  <c r="BM26" i="1"/>
  <c r="BP26" i="1" s="1"/>
  <c r="BM27" i="1"/>
  <c r="BP27" i="1" s="1"/>
  <c r="BM28" i="1"/>
  <c r="BP28" i="1" s="1"/>
  <c r="BM29" i="1"/>
  <c r="BP29" i="1" s="1"/>
  <c r="BM30" i="1"/>
  <c r="BP30" i="1" s="1"/>
  <c r="BM31" i="1"/>
  <c r="BP31" i="1" s="1"/>
  <c r="BM32" i="1"/>
  <c r="BP32" i="1" s="1"/>
  <c r="BM33" i="1"/>
  <c r="BP33" i="1" s="1"/>
  <c r="BM34" i="1"/>
  <c r="BP34" i="1" s="1"/>
  <c r="BM35" i="1"/>
  <c r="BP35" i="1" s="1"/>
  <c r="BM36" i="1"/>
  <c r="BP36" i="1" s="1"/>
  <c r="BM37" i="1"/>
  <c r="BP37" i="1" s="1"/>
  <c r="BM38" i="1"/>
  <c r="BP38" i="1" s="1"/>
  <c r="BM39" i="1"/>
  <c r="BP39" i="1" s="1"/>
  <c r="BM40" i="1"/>
  <c r="BP40" i="1" s="1"/>
  <c r="BM41" i="1"/>
  <c r="BP41" i="1" s="1"/>
  <c r="BM42" i="1"/>
  <c r="BP42" i="1" s="1"/>
  <c r="BM43" i="1"/>
  <c r="BP43" i="1" s="1"/>
  <c r="BM44" i="1"/>
  <c r="BP44" i="1" s="1"/>
  <c r="BM45" i="1"/>
  <c r="BP45" i="1" s="1"/>
  <c r="BM46" i="1"/>
  <c r="BP46" i="1" s="1"/>
  <c r="BM47" i="1"/>
  <c r="BP47" i="1" s="1"/>
  <c r="BM48" i="1"/>
  <c r="BP48" i="1" s="1"/>
  <c r="BM49" i="1"/>
  <c r="BP49" i="1" s="1"/>
  <c r="BM50" i="1"/>
  <c r="BP50" i="1" s="1"/>
  <c r="BM51" i="1"/>
  <c r="BP51" i="1" s="1"/>
  <c r="BM52" i="1"/>
  <c r="BP52" i="1" s="1"/>
  <c r="BM53" i="1"/>
  <c r="BP53" i="1" s="1"/>
  <c r="BM54" i="1"/>
  <c r="BP54" i="1" s="1"/>
  <c r="BM55" i="1"/>
  <c r="BP55" i="1" s="1"/>
  <c r="BM56" i="1"/>
  <c r="BP56" i="1" s="1"/>
  <c r="BM57" i="1"/>
  <c r="BP57" i="1" s="1"/>
  <c r="BM58" i="1"/>
  <c r="BP58" i="1" s="1"/>
  <c r="BM59" i="1"/>
  <c r="BP59" i="1" s="1"/>
  <c r="BM60" i="1"/>
  <c r="BP60" i="1" s="1"/>
  <c r="BM61" i="1"/>
  <c r="BP61" i="1" s="1"/>
  <c r="BM62" i="1"/>
  <c r="BP62" i="1" s="1"/>
  <c r="BM63" i="1"/>
  <c r="BP63" i="1" s="1"/>
  <c r="BM64" i="1"/>
  <c r="BP64" i="1" s="1"/>
  <c r="BM65" i="1"/>
  <c r="BP65" i="1" s="1"/>
  <c r="BM66" i="1"/>
  <c r="BP66" i="1" s="1"/>
  <c r="BM67" i="1"/>
  <c r="BP67" i="1" s="1"/>
  <c r="BM68" i="1"/>
  <c r="BP68" i="1" s="1"/>
  <c r="BM69" i="1"/>
  <c r="BP69" i="1" s="1"/>
  <c r="BM70" i="1"/>
  <c r="BP70" i="1" s="1"/>
  <c r="BM71" i="1"/>
  <c r="BP71" i="1" s="1"/>
  <c r="BM72" i="1"/>
  <c r="BP72" i="1" s="1"/>
  <c r="BM73" i="1"/>
  <c r="BP73" i="1" s="1"/>
  <c r="BM74" i="1"/>
  <c r="BP74" i="1" s="1"/>
  <c r="BM75" i="1"/>
  <c r="BP75" i="1" s="1"/>
  <c r="BM76" i="1"/>
  <c r="BP76" i="1" s="1"/>
  <c r="BM77" i="1"/>
  <c r="BP77" i="1" s="1"/>
  <c r="BM78" i="1"/>
  <c r="BP78" i="1" s="1"/>
  <c r="BM79" i="1"/>
  <c r="BP79" i="1" s="1"/>
  <c r="BM80" i="1"/>
  <c r="BP80" i="1" s="1"/>
  <c r="BM81" i="1"/>
  <c r="BP81" i="1" s="1"/>
  <c r="BM82" i="1"/>
  <c r="BP82" i="1" s="1"/>
  <c r="BM83" i="1"/>
  <c r="BP83" i="1" s="1"/>
  <c r="BM84" i="1"/>
  <c r="BP84" i="1" s="1"/>
  <c r="BM85" i="1"/>
  <c r="BP85" i="1" s="1"/>
  <c r="BM86" i="1"/>
  <c r="BP86" i="1" s="1"/>
  <c r="BM87" i="1"/>
  <c r="BP87" i="1" s="1"/>
  <c r="BM88" i="1"/>
  <c r="BP88" i="1" s="1"/>
  <c r="BM89" i="1"/>
  <c r="BP89" i="1" s="1"/>
  <c r="BM90" i="1"/>
  <c r="BP90" i="1" s="1"/>
  <c r="BM91" i="1"/>
  <c r="BP91" i="1" s="1"/>
  <c r="BM92" i="1"/>
  <c r="BP92" i="1" s="1"/>
  <c r="BM93" i="1"/>
  <c r="BP93" i="1" s="1"/>
  <c r="BM94" i="1"/>
  <c r="BP94" i="1" s="1"/>
  <c r="BM95" i="1"/>
  <c r="BP95" i="1" s="1"/>
  <c r="BM96" i="1"/>
  <c r="BP96" i="1" s="1"/>
  <c r="BM97" i="1"/>
  <c r="BP97" i="1" s="1"/>
  <c r="BM98" i="1"/>
  <c r="BP98" i="1" s="1"/>
  <c r="BM99" i="1"/>
  <c r="BP99" i="1" s="1"/>
  <c r="BM100" i="1"/>
  <c r="BP100" i="1" s="1"/>
  <c r="BM101" i="1"/>
  <c r="BP101" i="1" s="1"/>
  <c r="BM102" i="1"/>
  <c r="BP102" i="1" s="1"/>
  <c r="BM103" i="1"/>
  <c r="BP103" i="1" s="1"/>
  <c r="BM104" i="1"/>
  <c r="BP104" i="1" s="1"/>
  <c r="BM105" i="1"/>
  <c r="BP105" i="1" s="1"/>
  <c r="BM106" i="1"/>
  <c r="BP106" i="1" s="1"/>
  <c r="BM107" i="1"/>
  <c r="BP107" i="1" s="1"/>
  <c r="BM108" i="1"/>
  <c r="BP108" i="1" s="1"/>
  <c r="BM109" i="1"/>
  <c r="BP109" i="1" s="1"/>
  <c r="BM110" i="1"/>
  <c r="BP110" i="1" s="1"/>
  <c r="BM111" i="1"/>
  <c r="BP111" i="1" s="1"/>
  <c r="BM112" i="1"/>
  <c r="BP112" i="1" s="1"/>
  <c r="BM113" i="1"/>
  <c r="BP113" i="1" s="1"/>
  <c r="BM114" i="1"/>
  <c r="BP114" i="1" s="1"/>
  <c r="BM115" i="1"/>
  <c r="BP115" i="1" s="1"/>
  <c r="BM116" i="1"/>
  <c r="BP116" i="1" s="1"/>
  <c r="BM117" i="1"/>
  <c r="BP117" i="1" s="1"/>
  <c r="BM118" i="1"/>
  <c r="BP118" i="1" s="1"/>
  <c r="BM119" i="1"/>
  <c r="BP119" i="1" s="1"/>
  <c r="BM120" i="1"/>
  <c r="BP120" i="1" s="1"/>
  <c r="BM121" i="1"/>
  <c r="BP121" i="1" s="1"/>
  <c r="BM122" i="1"/>
  <c r="BP122" i="1" s="1"/>
  <c r="BM123" i="1"/>
  <c r="BP123" i="1" s="1"/>
  <c r="BM124" i="1"/>
  <c r="BP124" i="1" s="1"/>
  <c r="BM125" i="1"/>
  <c r="BP125" i="1" s="1"/>
  <c r="BM126" i="1"/>
  <c r="BP126" i="1" s="1"/>
  <c r="BM127" i="1"/>
  <c r="BP127" i="1" s="1"/>
  <c r="BM128" i="1"/>
  <c r="BP128" i="1" s="1"/>
  <c r="BM129" i="1"/>
  <c r="BP129" i="1" s="1"/>
  <c r="BM130" i="1"/>
  <c r="BP130" i="1" s="1"/>
  <c r="BM131" i="1"/>
  <c r="BP131" i="1" s="1"/>
  <c r="BM132" i="1"/>
  <c r="BP132" i="1" s="1"/>
  <c r="V5" i="1"/>
  <c r="AU5" i="1" s="1"/>
  <c r="S5" i="1"/>
  <c r="AO5" i="1" s="1"/>
  <c r="P5" i="1"/>
  <c r="AI5" i="1" s="1"/>
  <c r="M5" i="1"/>
  <c r="AC5" i="1" s="1"/>
  <c r="BM5" i="1" s="1"/>
  <c r="BP5" i="1" s="1"/>
  <c r="AZ6" i="1"/>
  <c r="BA6" i="1"/>
  <c r="AZ7" i="1"/>
  <c r="BA7" i="1"/>
  <c r="AZ8" i="1"/>
  <c r="BA8" i="1"/>
  <c r="AZ9" i="1"/>
  <c r="BA9" i="1"/>
  <c r="AZ10" i="1"/>
  <c r="BA10" i="1"/>
  <c r="AZ11" i="1"/>
  <c r="BA11" i="1"/>
  <c r="AZ12" i="1"/>
  <c r="BA12" i="1"/>
  <c r="AZ13" i="1"/>
  <c r="BA13" i="1"/>
  <c r="AZ14" i="1"/>
  <c r="BA14" i="1"/>
  <c r="AZ15" i="1"/>
  <c r="BA15" i="1"/>
  <c r="AZ16" i="1"/>
  <c r="BA16" i="1"/>
  <c r="AZ17" i="1"/>
  <c r="BA17" i="1"/>
  <c r="AZ18" i="1"/>
  <c r="BA18" i="1"/>
  <c r="AZ19" i="1"/>
  <c r="BA19" i="1"/>
  <c r="AZ20" i="1"/>
  <c r="BA20" i="1"/>
  <c r="AZ21" i="1"/>
  <c r="BA21" i="1"/>
  <c r="AZ22" i="1"/>
  <c r="BA22" i="1"/>
  <c r="AZ23" i="1"/>
  <c r="BA23" i="1"/>
  <c r="AZ24" i="1"/>
  <c r="BA24" i="1"/>
  <c r="AZ25" i="1"/>
  <c r="BA25" i="1"/>
  <c r="AZ26" i="1"/>
  <c r="BA26" i="1"/>
  <c r="AZ27" i="1"/>
  <c r="BA27" i="1"/>
  <c r="AZ28" i="1"/>
  <c r="BA28" i="1"/>
  <c r="AZ29" i="1"/>
  <c r="BA29" i="1"/>
  <c r="AZ30" i="1"/>
  <c r="BA30" i="1"/>
  <c r="AZ31" i="1"/>
  <c r="BA31" i="1"/>
  <c r="AZ32" i="1"/>
  <c r="BA32" i="1"/>
  <c r="AZ33" i="1"/>
  <c r="BA33" i="1"/>
  <c r="AZ34" i="1"/>
  <c r="BA34" i="1"/>
  <c r="AZ35" i="1"/>
  <c r="BA35" i="1"/>
  <c r="AZ36" i="1"/>
  <c r="BA36" i="1"/>
  <c r="AZ37" i="1"/>
  <c r="BA37" i="1"/>
  <c r="AZ38" i="1"/>
  <c r="BA38" i="1"/>
  <c r="AZ39" i="1"/>
  <c r="BA39" i="1"/>
  <c r="AZ40" i="1"/>
  <c r="BA40" i="1"/>
  <c r="AZ41" i="1"/>
  <c r="BA41" i="1"/>
  <c r="AZ42" i="1"/>
  <c r="BA42" i="1"/>
  <c r="AZ43" i="1"/>
  <c r="BA43" i="1"/>
  <c r="AZ44" i="1"/>
  <c r="BA44" i="1"/>
  <c r="AZ45" i="1"/>
  <c r="BA45" i="1"/>
  <c r="AZ46" i="1"/>
  <c r="BA46" i="1"/>
  <c r="AZ47" i="1"/>
  <c r="BA47" i="1"/>
  <c r="AZ48" i="1"/>
  <c r="BA48" i="1"/>
  <c r="AZ49" i="1"/>
  <c r="BA49" i="1"/>
  <c r="AZ50" i="1"/>
  <c r="BA50" i="1"/>
  <c r="AZ51" i="1"/>
  <c r="BA51" i="1"/>
  <c r="AZ52" i="1"/>
  <c r="BA52" i="1"/>
  <c r="AZ53" i="1"/>
  <c r="BA53" i="1"/>
  <c r="AZ54" i="1"/>
  <c r="BA54" i="1"/>
  <c r="AZ55" i="1"/>
  <c r="BA55" i="1"/>
  <c r="AZ56" i="1"/>
  <c r="BA56" i="1"/>
  <c r="AZ57" i="1"/>
  <c r="BA57" i="1"/>
  <c r="AZ58" i="1"/>
  <c r="BA58" i="1"/>
  <c r="AZ59" i="1"/>
  <c r="BA59" i="1"/>
  <c r="AZ60" i="1"/>
  <c r="BA60" i="1"/>
  <c r="AZ61" i="1"/>
  <c r="BA61" i="1"/>
  <c r="AZ62" i="1"/>
  <c r="BA62" i="1"/>
  <c r="AZ63" i="1"/>
  <c r="BA63" i="1"/>
  <c r="AZ64" i="1"/>
  <c r="BA64" i="1"/>
  <c r="AZ65" i="1"/>
  <c r="BA65" i="1"/>
  <c r="AZ66" i="1"/>
  <c r="BA66" i="1"/>
  <c r="AZ67" i="1"/>
  <c r="BA67" i="1"/>
  <c r="AZ68" i="1"/>
  <c r="BA68" i="1"/>
  <c r="AZ69" i="1"/>
  <c r="BA69" i="1"/>
  <c r="AZ70" i="1"/>
  <c r="BA70" i="1"/>
  <c r="AZ71" i="1"/>
  <c r="BA71" i="1"/>
  <c r="AZ72" i="1"/>
  <c r="BA72" i="1"/>
  <c r="AZ73" i="1"/>
  <c r="BA73" i="1"/>
  <c r="AZ74" i="1"/>
  <c r="BA74" i="1"/>
  <c r="AZ75" i="1"/>
  <c r="BA75" i="1"/>
  <c r="AZ76" i="1"/>
  <c r="BA76" i="1"/>
  <c r="AZ77" i="1"/>
  <c r="BA77" i="1"/>
  <c r="AZ78" i="1"/>
  <c r="BA78" i="1"/>
  <c r="AZ79" i="1"/>
  <c r="BA79" i="1"/>
  <c r="AZ80" i="1"/>
  <c r="BA80" i="1"/>
  <c r="AZ81" i="1"/>
  <c r="BA81" i="1"/>
  <c r="AZ82" i="1"/>
  <c r="BA82" i="1"/>
  <c r="AZ83" i="1"/>
  <c r="BA83" i="1"/>
  <c r="AZ84" i="1"/>
  <c r="BA84" i="1"/>
  <c r="AZ85" i="1"/>
  <c r="BA85" i="1"/>
  <c r="AZ86" i="1"/>
  <c r="BA86" i="1"/>
  <c r="AZ87" i="1"/>
  <c r="BA87" i="1"/>
  <c r="AZ88" i="1"/>
  <c r="BA88" i="1"/>
  <c r="AZ89" i="1"/>
  <c r="BA89" i="1"/>
  <c r="AZ90" i="1"/>
  <c r="BA90" i="1"/>
  <c r="AZ91" i="1"/>
  <c r="BA91" i="1"/>
  <c r="AZ92" i="1"/>
  <c r="BA92" i="1"/>
  <c r="AZ93" i="1"/>
  <c r="BA93" i="1"/>
  <c r="AZ94" i="1"/>
  <c r="BA94" i="1"/>
  <c r="AZ95" i="1"/>
  <c r="BA95" i="1"/>
  <c r="AZ96" i="1"/>
  <c r="BA96" i="1"/>
  <c r="AZ97" i="1"/>
  <c r="BA97" i="1"/>
  <c r="AZ98" i="1"/>
  <c r="BA98" i="1"/>
  <c r="AZ99" i="1"/>
  <c r="BA99" i="1"/>
  <c r="AZ100" i="1"/>
  <c r="BA100" i="1"/>
  <c r="AZ101" i="1"/>
  <c r="BA101" i="1"/>
  <c r="AZ102" i="1"/>
  <c r="BA102" i="1"/>
  <c r="AZ103" i="1"/>
  <c r="BA103" i="1"/>
  <c r="AZ104" i="1"/>
  <c r="BA104" i="1"/>
  <c r="AZ105" i="1"/>
  <c r="BA105" i="1"/>
  <c r="AZ106" i="1"/>
  <c r="BA106" i="1"/>
  <c r="AZ107" i="1"/>
  <c r="BA107" i="1"/>
  <c r="AZ108" i="1"/>
  <c r="BA108" i="1"/>
  <c r="AZ109" i="1"/>
  <c r="BA109" i="1"/>
  <c r="AZ110" i="1"/>
  <c r="BA110" i="1"/>
  <c r="AZ111" i="1"/>
  <c r="BA111" i="1"/>
  <c r="AZ112" i="1"/>
  <c r="BA112" i="1"/>
  <c r="AZ113" i="1"/>
  <c r="BA113" i="1"/>
  <c r="AZ114" i="1"/>
  <c r="BA114" i="1"/>
  <c r="AZ115" i="1"/>
  <c r="BA115" i="1"/>
  <c r="AZ116" i="1"/>
  <c r="BA116" i="1"/>
  <c r="AZ117" i="1"/>
  <c r="BA117" i="1"/>
  <c r="AZ118" i="1"/>
  <c r="BA118" i="1"/>
  <c r="AZ119" i="1"/>
  <c r="BA119" i="1"/>
  <c r="AZ120" i="1"/>
  <c r="BA120" i="1"/>
  <c r="AZ121" i="1"/>
  <c r="BA121" i="1"/>
  <c r="AZ122" i="1"/>
  <c r="BA122" i="1"/>
  <c r="AZ123" i="1"/>
  <c r="BA123" i="1"/>
  <c r="AZ124" i="1"/>
  <c r="BA124" i="1"/>
  <c r="AZ125" i="1"/>
  <c r="BA125" i="1"/>
  <c r="AZ126" i="1"/>
  <c r="BA126" i="1"/>
  <c r="AZ127" i="1"/>
  <c r="BA127" i="1"/>
  <c r="AZ128" i="1"/>
  <c r="BA128" i="1"/>
  <c r="AZ129" i="1"/>
  <c r="BA129" i="1"/>
  <c r="AZ130" i="1"/>
  <c r="BA130" i="1"/>
  <c r="AZ131" i="1"/>
  <c r="BA131" i="1"/>
  <c r="AZ132" i="1"/>
  <c r="BA132" i="1"/>
  <c r="AZ133" i="1"/>
  <c r="BA133" i="1"/>
  <c r="AZ134" i="1"/>
  <c r="BA134" i="1"/>
  <c r="AZ135" i="1"/>
  <c r="BA135" i="1"/>
  <c r="AZ136" i="1"/>
  <c r="BA136" i="1"/>
  <c r="AZ137" i="1"/>
  <c r="BA137" i="1"/>
  <c r="AZ138" i="1"/>
  <c r="BA138" i="1"/>
  <c r="AZ5" i="1"/>
  <c r="BE7" i="1"/>
  <c r="BF8" i="1"/>
  <c r="BG8" i="1"/>
  <c r="BF9" i="1"/>
  <c r="BG9" i="1"/>
  <c r="BF10" i="1"/>
  <c r="BG10" i="1"/>
  <c r="BF11" i="1"/>
  <c r="BG11" i="1"/>
  <c r="BF12" i="1"/>
  <c r="BG12" i="1"/>
  <c r="BF13" i="1"/>
  <c r="BG13" i="1"/>
  <c r="BE15" i="1"/>
  <c r="BE17" i="1"/>
  <c r="BF18" i="1"/>
  <c r="BG18" i="1"/>
  <c r="BF19" i="1"/>
  <c r="BG19" i="1"/>
  <c r="BF20" i="1"/>
  <c r="BG20" i="1"/>
  <c r="BF21" i="1"/>
  <c r="BG21" i="1"/>
  <c r="BE23" i="1"/>
  <c r="BF25" i="1"/>
  <c r="BG25" i="1"/>
  <c r="BF26" i="1"/>
  <c r="BG26" i="1"/>
  <c r="BF27" i="1"/>
  <c r="BG27" i="1"/>
  <c r="BD28" i="1"/>
  <c r="BE28" i="1"/>
  <c r="BD29" i="1"/>
  <c r="BE29" i="1"/>
  <c r="BF30" i="1"/>
  <c r="BG30" i="1"/>
  <c r="BF31" i="1"/>
  <c r="BG31" i="1"/>
  <c r="BD32" i="1"/>
  <c r="BE32" i="1"/>
  <c r="BF32" i="1"/>
  <c r="BG32" i="1"/>
  <c r="BD33" i="1"/>
  <c r="BE33" i="1"/>
  <c r="BG33" i="1"/>
  <c r="BF34" i="1"/>
  <c r="BG34" i="1"/>
  <c r="BD35" i="1"/>
  <c r="BE35" i="1"/>
  <c r="BF35" i="1"/>
  <c r="BG35" i="1"/>
  <c r="BD36" i="1"/>
  <c r="BE36" i="1"/>
  <c r="BF36" i="1"/>
  <c r="BG36" i="1"/>
  <c r="BD37" i="1"/>
  <c r="BE37" i="1"/>
  <c r="BF37" i="1"/>
  <c r="BG37" i="1"/>
  <c r="BD38" i="1"/>
  <c r="BE38" i="1"/>
  <c r="BF38" i="1"/>
  <c r="BG38" i="1"/>
  <c r="BD39" i="1"/>
  <c r="BE39" i="1"/>
  <c r="BF39" i="1"/>
  <c r="BG39" i="1"/>
  <c r="BD40" i="1"/>
  <c r="BE40" i="1"/>
  <c r="BF41" i="1"/>
  <c r="BG41" i="1"/>
  <c r="BD42" i="1"/>
  <c r="BE42" i="1"/>
  <c r="BF42" i="1"/>
  <c r="BG42" i="1"/>
  <c r="BD43" i="1"/>
  <c r="BE43" i="1"/>
  <c r="BF43" i="1"/>
  <c r="BG43" i="1"/>
  <c r="BD44" i="1"/>
  <c r="BE44" i="1"/>
  <c r="BF44" i="1"/>
  <c r="BG44" i="1"/>
  <c r="BD45" i="1"/>
  <c r="BE45" i="1"/>
  <c r="BF45" i="1"/>
  <c r="BG45" i="1"/>
  <c r="BD46" i="1"/>
  <c r="BE46" i="1"/>
  <c r="BF46" i="1"/>
  <c r="BG46" i="1"/>
  <c r="BD47" i="1"/>
  <c r="BE47" i="1"/>
  <c r="BF47" i="1"/>
  <c r="BG47" i="1"/>
  <c r="BD48" i="1"/>
  <c r="BE48" i="1"/>
  <c r="BF48" i="1"/>
  <c r="BG48" i="1"/>
  <c r="BD49" i="1"/>
  <c r="BE49" i="1"/>
  <c r="BF49" i="1"/>
  <c r="BG49" i="1"/>
  <c r="BD50" i="1"/>
  <c r="BE50" i="1"/>
  <c r="BD51" i="1"/>
  <c r="BE51" i="1"/>
  <c r="BG52" i="1"/>
  <c r="BF53" i="1"/>
  <c r="BG53" i="1"/>
  <c r="BF54" i="1"/>
  <c r="BG54" i="1"/>
  <c r="BD55" i="1"/>
  <c r="BE55" i="1"/>
  <c r="BF55" i="1"/>
  <c r="BG55" i="1"/>
  <c r="BD56" i="1"/>
  <c r="BE56" i="1"/>
  <c r="BF56" i="1"/>
  <c r="BG56" i="1"/>
  <c r="BD57" i="1"/>
  <c r="BE57" i="1"/>
  <c r="BF57" i="1"/>
  <c r="BG57" i="1"/>
  <c r="BD58" i="1"/>
  <c r="BE58" i="1"/>
  <c r="BF58" i="1"/>
  <c r="BG58" i="1"/>
  <c r="BD59" i="1"/>
  <c r="BE59" i="1"/>
  <c r="BF59" i="1"/>
  <c r="BG59" i="1"/>
  <c r="BD60" i="1"/>
  <c r="BE60" i="1"/>
  <c r="BF60" i="1"/>
  <c r="BG60" i="1"/>
  <c r="BD61" i="1"/>
  <c r="BE61" i="1"/>
  <c r="BG62" i="1"/>
  <c r="BF63" i="1"/>
  <c r="BG63" i="1"/>
  <c r="BD64" i="1"/>
  <c r="BE64" i="1"/>
  <c r="BF64" i="1"/>
  <c r="BG64" i="1"/>
  <c r="BD65" i="1"/>
  <c r="BE65" i="1"/>
  <c r="BF65" i="1"/>
  <c r="BG65" i="1"/>
  <c r="BD66" i="1"/>
  <c r="BE66" i="1"/>
  <c r="BF66" i="1"/>
  <c r="BG66" i="1"/>
  <c r="BD67" i="1"/>
  <c r="BE67" i="1"/>
  <c r="BF67" i="1"/>
  <c r="BG67" i="1"/>
  <c r="BF68" i="1"/>
  <c r="BG68" i="1"/>
  <c r="BB71" i="1"/>
  <c r="BC71" i="1"/>
  <c r="BF71" i="1"/>
  <c r="BG71" i="1"/>
  <c r="BB72" i="1"/>
  <c r="BC72" i="1"/>
  <c r="BG72" i="1"/>
  <c r="BG73" i="1"/>
  <c r="BF74" i="1"/>
  <c r="BG74" i="1"/>
  <c r="BF75" i="1"/>
  <c r="BG75" i="1"/>
  <c r="BF76" i="1"/>
  <c r="BG76" i="1"/>
  <c r="BF77" i="1"/>
  <c r="BG77" i="1"/>
  <c r="BF78" i="1"/>
  <c r="BG78" i="1"/>
  <c r="BF79" i="1"/>
  <c r="BG79" i="1"/>
  <c r="BB81" i="1"/>
  <c r="BC81" i="1"/>
  <c r="BG81" i="1"/>
  <c r="BF82" i="1"/>
  <c r="BG82" i="1"/>
  <c r="BF83" i="1"/>
  <c r="BG83" i="1"/>
  <c r="BF84" i="1"/>
  <c r="BG84" i="1"/>
  <c r="BF85" i="1"/>
  <c r="BG85" i="1"/>
  <c r="BF86" i="1"/>
  <c r="BG86" i="1"/>
  <c r="BF87" i="1"/>
  <c r="BG87" i="1"/>
  <c r="BF88" i="1"/>
  <c r="BG88" i="1"/>
  <c r="BB90" i="1"/>
  <c r="BC90" i="1"/>
  <c r="BB91" i="1"/>
  <c r="BC91" i="1"/>
  <c r="BG91" i="1"/>
  <c r="BB92" i="1"/>
  <c r="BC92" i="1"/>
  <c r="BF92" i="1"/>
  <c r="BG92" i="1"/>
  <c r="BF93" i="1"/>
  <c r="BG93" i="1"/>
  <c r="BF94" i="1"/>
  <c r="BG94" i="1"/>
  <c r="BF95" i="1"/>
  <c r="BG95" i="1"/>
  <c r="BF96" i="1"/>
  <c r="BG96" i="1"/>
  <c r="BF97" i="1"/>
  <c r="BG97" i="1"/>
  <c r="BF98" i="1"/>
  <c r="BG98" i="1"/>
  <c r="BF99" i="1"/>
  <c r="BG99" i="1"/>
  <c r="BF100" i="1"/>
  <c r="BG100" i="1"/>
  <c r="BF101" i="1"/>
  <c r="BG101" i="1"/>
  <c r="BG102" i="1"/>
  <c r="BF103" i="1"/>
  <c r="BG103" i="1"/>
  <c r="BF104" i="1"/>
  <c r="BG104" i="1"/>
  <c r="BF105" i="1"/>
  <c r="BG105" i="1"/>
  <c r="BF106" i="1"/>
  <c r="BG106" i="1"/>
  <c r="BF107" i="1"/>
  <c r="BG107" i="1"/>
  <c r="BF108" i="1"/>
  <c r="BG108" i="1"/>
  <c r="BC109" i="1"/>
  <c r="BF110" i="1"/>
  <c r="BG110" i="1"/>
  <c r="BF111" i="1"/>
  <c r="BG111" i="1"/>
  <c r="BG112" i="1"/>
  <c r="BG113" i="1"/>
  <c r="BB114" i="1"/>
  <c r="BC114" i="1"/>
  <c r="BB115" i="1"/>
  <c r="BC115" i="1"/>
  <c r="BE115" i="1"/>
  <c r="BB116" i="1"/>
  <c r="BC116" i="1"/>
  <c r="BB117" i="1"/>
  <c r="BC117" i="1"/>
  <c r="BD118" i="1"/>
  <c r="BE118" i="1"/>
  <c r="BB119" i="1"/>
  <c r="BC119" i="1"/>
  <c r="BB120" i="1"/>
  <c r="BC120" i="1"/>
  <c r="BB121" i="1"/>
  <c r="BC121" i="1"/>
  <c r="BB122" i="1"/>
  <c r="BC122" i="1"/>
  <c r="BB123" i="1"/>
  <c r="BC123" i="1"/>
  <c r="BB124" i="1"/>
  <c r="BC124" i="1"/>
  <c r="BB125" i="1"/>
  <c r="BC125" i="1"/>
  <c r="BB126" i="1"/>
  <c r="BC126" i="1"/>
  <c r="BB127" i="1"/>
  <c r="BC127" i="1"/>
  <c r="BB128" i="1"/>
  <c r="BC128" i="1"/>
  <c r="BB129" i="1"/>
  <c r="BC129" i="1"/>
  <c r="BB130" i="1"/>
  <c r="BC130" i="1"/>
  <c r="BB131" i="1"/>
  <c r="BC131" i="1"/>
  <c r="BB132" i="1"/>
  <c r="BC132" i="1"/>
  <c r="BB133" i="1"/>
  <c r="BC133" i="1"/>
  <c r="BB134" i="1"/>
  <c r="BC134" i="1"/>
  <c r="BB135" i="1"/>
  <c r="BC135" i="1"/>
  <c r="BB136" i="1"/>
  <c r="BC136" i="1"/>
  <c r="BB137" i="1"/>
  <c r="BC137" i="1"/>
  <c r="BB138" i="1"/>
  <c r="BC138" i="1"/>
  <c r="BA5" i="1"/>
  <c r="E137" i="1"/>
  <c r="F137" i="1"/>
  <c r="BG137" i="1" s="1"/>
  <c r="E138" i="1"/>
  <c r="F138" i="1"/>
  <c r="E109" i="1"/>
  <c r="F109" i="1"/>
  <c r="BE109" i="1" s="1"/>
  <c r="E110" i="1"/>
  <c r="F110" i="1"/>
  <c r="E111" i="1"/>
  <c r="F111" i="1"/>
  <c r="E112" i="1"/>
  <c r="F112" i="1"/>
  <c r="E113" i="1"/>
  <c r="BD113" i="1" s="1"/>
  <c r="F113" i="1"/>
  <c r="E114" i="1"/>
  <c r="F114" i="1"/>
  <c r="E132" i="1"/>
  <c r="F132" i="1"/>
  <c r="E133" i="1"/>
  <c r="F133" i="1"/>
  <c r="E134" i="1"/>
  <c r="F134" i="1"/>
  <c r="E135" i="1"/>
  <c r="F135" i="1"/>
  <c r="E105" i="1"/>
  <c r="F105" i="1"/>
  <c r="E106" i="1"/>
  <c r="F106" i="1"/>
  <c r="E107" i="1"/>
  <c r="F107" i="1"/>
  <c r="E108" i="1"/>
  <c r="F108" i="1"/>
  <c r="E129" i="1"/>
  <c r="F129" i="1"/>
  <c r="E130" i="1"/>
  <c r="F130" i="1"/>
  <c r="E131" i="1"/>
  <c r="F131" i="1"/>
  <c r="E102" i="1"/>
  <c r="F102" i="1"/>
  <c r="E103" i="1"/>
  <c r="F103" i="1"/>
  <c r="E104" i="1"/>
  <c r="F104" i="1"/>
  <c r="E127" i="1"/>
  <c r="BF127" i="1" s="1"/>
  <c r="F127" i="1"/>
  <c r="E128" i="1"/>
  <c r="F128" i="1"/>
  <c r="E100" i="1"/>
  <c r="F100" i="1"/>
  <c r="E101" i="1"/>
  <c r="F101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126" i="1"/>
  <c r="F126" i="1"/>
  <c r="E99" i="1"/>
  <c r="F99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124" i="1"/>
  <c r="F124" i="1"/>
  <c r="E125" i="1"/>
  <c r="F125" i="1"/>
  <c r="E97" i="1"/>
  <c r="F97" i="1"/>
  <c r="E98" i="1"/>
  <c r="F98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123" i="1"/>
  <c r="F123" i="1"/>
  <c r="E96" i="1"/>
  <c r="F96" i="1"/>
  <c r="E44" i="1"/>
  <c r="F44" i="1"/>
  <c r="E39" i="1"/>
  <c r="F39" i="1"/>
  <c r="E40" i="1"/>
  <c r="F40" i="1"/>
  <c r="E41" i="1"/>
  <c r="F41" i="1"/>
  <c r="E42" i="1"/>
  <c r="F42" i="1"/>
  <c r="E43" i="1"/>
  <c r="F43" i="1"/>
  <c r="E121" i="1"/>
  <c r="F121" i="1"/>
  <c r="BG121" i="1" s="1"/>
  <c r="E122" i="1"/>
  <c r="F122" i="1"/>
  <c r="E95" i="1"/>
  <c r="F95" i="1"/>
  <c r="E94" i="1"/>
  <c r="BD94" i="1" s="1"/>
  <c r="F94" i="1"/>
  <c r="E38" i="1"/>
  <c r="F38" i="1"/>
  <c r="E37" i="1"/>
  <c r="F37" i="1"/>
  <c r="E32" i="1"/>
  <c r="F32" i="1"/>
  <c r="E33" i="1"/>
  <c r="F33" i="1"/>
  <c r="E34" i="1"/>
  <c r="F34" i="1"/>
  <c r="E35" i="1"/>
  <c r="F35" i="1"/>
  <c r="E36" i="1"/>
  <c r="F36" i="1"/>
  <c r="E120" i="1"/>
  <c r="BF120" i="1" s="1"/>
  <c r="F120" i="1"/>
  <c r="E93" i="1"/>
  <c r="F93" i="1"/>
  <c r="E31" i="1"/>
  <c r="F31" i="1"/>
  <c r="E25" i="1"/>
  <c r="F25" i="1"/>
  <c r="E26" i="1"/>
  <c r="F26" i="1"/>
  <c r="E27" i="1"/>
  <c r="F27" i="1"/>
  <c r="E28" i="1"/>
  <c r="F28" i="1"/>
  <c r="E29" i="1"/>
  <c r="F29" i="1"/>
  <c r="E30" i="1"/>
  <c r="F30" i="1"/>
  <c r="E118" i="1"/>
  <c r="F118" i="1"/>
  <c r="E119" i="1"/>
  <c r="F119" i="1"/>
  <c r="E91" i="1"/>
  <c r="F91" i="1"/>
  <c r="E92" i="1"/>
  <c r="F92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17" i="1"/>
  <c r="F17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17" i="1"/>
  <c r="F117" i="1"/>
  <c r="E90" i="1"/>
  <c r="F90" i="1"/>
  <c r="E8" i="1"/>
  <c r="F8" i="1"/>
  <c r="E6" i="1"/>
  <c r="F6" i="1"/>
  <c r="E7" i="1"/>
  <c r="F7" i="1"/>
  <c r="E115" i="1"/>
  <c r="F115" i="1"/>
  <c r="E116" i="1"/>
  <c r="F116" i="1"/>
  <c r="E88" i="1"/>
  <c r="F88" i="1"/>
  <c r="E89" i="1"/>
  <c r="F89" i="1"/>
  <c r="E5" i="1"/>
  <c r="F5" i="1"/>
  <c r="E82" i="1"/>
  <c r="F82" i="1"/>
  <c r="E83" i="1"/>
  <c r="F83" i="1"/>
  <c r="E84" i="1"/>
  <c r="F84" i="1"/>
  <c r="E85" i="1"/>
  <c r="F85" i="1"/>
  <c r="E86" i="1"/>
  <c r="F86" i="1"/>
  <c r="E87" i="1"/>
  <c r="F87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68" i="1"/>
  <c r="F68" i="1"/>
  <c r="E69" i="1"/>
  <c r="F69" i="1"/>
  <c r="E70" i="1"/>
  <c r="F70" i="1"/>
  <c r="E71" i="1"/>
  <c r="F71" i="1"/>
  <c r="E72" i="1"/>
  <c r="F72" i="1"/>
  <c r="E73" i="1"/>
  <c r="F73" i="1"/>
  <c r="E136" i="1"/>
  <c r="F136" i="1"/>
  <c r="BX13" i="1" l="1"/>
  <c r="CB13" i="1"/>
  <c r="BS13" i="1"/>
  <c r="BR14" i="1"/>
  <c r="BE76" i="1"/>
  <c r="O76" i="1"/>
  <c r="AG76" i="1" s="1"/>
  <c r="R76" i="1"/>
  <c r="AM76" i="1" s="1"/>
  <c r="L76" i="1"/>
  <c r="AA76" i="1" s="1"/>
  <c r="U76" i="1"/>
  <c r="AS76" i="1" s="1"/>
  <c r="BC11" i="1"/>
  <c r="L11" i="1"/>
  <c r="AA11" i="1" s="1"/>
  <c r="U11" i="1"/>
  <c r="AS11" i="1" s="1"/>
  <c r="O11" i="1"/>
  <c r="AG11" i="1" s="1"/>
  <c r="R11" i="1"/>
  <c r="AM11" i="1" s="1"/>
  <c r="L25" i="1"/>
  <c r="AA25" i="1" s="1"/>
  <c r="U25" i="1"/>
  <c r="AS25" i="1" s="1"/>
  <c r="O25" i="1"/>
  <c r="AG25" i="1" s="1"/>
  <c r="R25" i="1"/>
  <c r="AM25" i="1" s="1"/>
  <c r="O44" i="1"/>
  <c r="AG44" i="1" s="1"/>
  <c r="R44" i="1"/>
  <c r="AM44" i="1" s="1"/>
  <c r="L44" i="1"/>
  <c r="AA44" i="1" s="1"/>
  <c r="U44" i="1"/>
  <c r="AS44" i="1" s="1"/>
  <c r="BC53" i="1"/>
  <c r="L53" i="1"/>
  <c r="AA53" i="1" s="1"/>
  <c r="U53" i="1"/>
  <c r="AS53" i="1" s="1"/>
  <c r="O53" i="1"/>
  <c r="AG53" i="1" s="1"/>
  <c r="R53" i="1"/>
  <c r="AM53" i="1" s="1"/>
  <c r="O106" i="1"/>
  <c r="AG106" i="1" s="1"/>
  <c r="R106" i="1"/>
  <c r="AM106" i="1" s="1"/>
  <c r="L106" i="1"/>
  <c r="AA106" i="1" s="1"/>
  <c r="U106" i="1"/>
  <c r="AS106" i="1" s="1"/>
  <c r="Q82" i="1"/>
  <c r="AK82" i="1" s="1"/>
  <c r="K82" i="1"/>
  <c r="Y82" i="1" s="1"/>
  <c r="T82" i="1"/>
  <c r="AQ82" i="1" s="1"/>
  <c r="N82" i="1"/>
  <c r="AE82" i="1" s="1"/>
  <c r="BB20" i="1"/>
  <c r="Q20" i="1"/>
  <c r="AK20" i="1" s="1"/>
  <c r="K20" i="1"/>
  <c r="Y20" i="1" s="1"/>
  <c r="T20" i="1"/>
  <c r="AQ20" i="1" s="1"/>
  <c r="N20" i="1"/>
  <c r="AE20" i="1" s="1"/>
  <c r="BD95" i="1"/>
  <c r="K95" i="1"/>
  <c r="Y95" i="1" s="1"/>
  <c r="T95" i="1"/>
  <c r="AQ95" i="1" s="1"/>
  <c r="N95" i="1"/>
  <c r="AE95" i="1" s="1"/>
  <c r="Q95" i="1"/>
  <c r="AK95" i="1" s="1"/>
  <c r="K57" i="1"/>
  <c r="Y57" i="1" s="1"/>
  <c r="T57" i="1"/>
  <c r="AQ57" i="1" s="1"/>
  <c r="N57" i="1"/>
  <c r="AE57" i="1" s="1"/>
  <c r="Q57" i="1"/>
  <c r="AK57" i="1" s="1"/>
  <c r="T130" i="1"/>
  <c r="AQ130" i="1" s="1"/>
  <c r="Q130" i="1"/>
  <c r="AK130" i="1" s="1"/>
  <c r="N130" i="1"/>
  <c r="AE130" i="1" s="1"/>
  <c r="K130" i="1"/>
  <c r="Y130" i="1" s="1"/>
  <c r="O72" i="1"/>
  <c r="AG72" i="1" s="1"/>
  <c r="R72" i="1"/>
  <c r="AM72" i="1" s="1"/>
  <c r="L72" i="1"/>
  <c r="AA72" i="1" s="1"/>
  <c r="U72" i="1"/>
  <c r="AS72" i="1" s="1"/>
  <c r="BD78" i="1"/>
  <c r="Q78" i="1"/>
  <c r="AK78" i="1" s="1"/>
  <c r="K78" i="1"/>
  <c r="Y78" i="1" s="1"/>
  <c r="T78" i="1"/>
  <c r="AQ78" i="1" s="1"/>
  <c r="N78" i="1"/>
  <c r="AE78" i="1" s="1"/>
  <c r="L71" i="1"/>
  <c r="AA71" i="1" s="1"/>
  <c r="U71" i="1"/>
  <c r="AS71" i="1" s="1"/>
  <c r="O71" i="1"/>
  <c r="AG71" i="1" s="1"/>
  <c r="R71" i="1"/>
  <c r="AM71" i="1" s="1"/>
  <c r="L81" i="1"/>
  <c r="AA81" i="1" s="1"/>
  <c r="U81" i="1"/>
  <c r="AS81" i="1" s="1"/>
  <c r="O81" i="1"/>
  <c r="AG81" i="1" s="1"/>
  <c r="R81" i="1"/>
  <c r="AM81" i="1" s="1"/>
  <c r="BE77" i="1"/>
  <c r="L77" i="1"/>
  <c r="AA77" i="1" s="1"/>
  <c r="U77" i="1"/>
  <c r="AS77" i="1" s="1"/>
  <c r="O77" i="1"/>
  <c r="AG77" i="1" s="1"/>
  <c r="R77" i="1"/>
  <c r="AM77" i="1" s="1"/>
  <c r="BE87" i="1"/>
  <c r="L87" i="1"/>
  <c r="AA87" i="1" s="1"/>
  <c r="U87" i="1"/>
  <c r="AS87" i="1" s="1"/>
  <c r="O87" i="1"/>
  <c r="AG87" i="1" s="1"/>
  <c r="R87" i="1"/>
  <c r="AM87" i="1" s="1"/>
  <c r="BE83" i="1"/>
  <c r="L83" i="1"/>
  <c r="AA83" i="1" s="1"/>
  <c r="U83" i="1"/>
  <c r="AS83" i="1" s="1"/>
  <c r="O83" i="1"/>
  <c r="AG83" i="1" s="1"/>
  <c r="R83" i="1"/>
  <c r="AM83" i="1" s="1"/>
  <c r="BE88" i="1"/>
  <c r="O88" i="1"/>
  <c r="AG88" i="1" s="1"/>
  <c r="R88" i="1"/>
  <c r="AM88" i="1" s="1"/>
  <c r="L88" i="1"/>
  <c r="AA88" i="1" s="1"/>
  <c r="U88" i="1"/>
  <c r="AS88" i="1" s="1"/>
  <c r="O6" i="1"/>
  <c r="AG6" i="1" s="1"/>
  <c r="R6" i="1"/>
  <c r="AM6" i="1" s="1"/>
  <c r="L6" i="1"/>
  <c r="AA6" i="1" s="1"/>
  <c r="U6" i="1"/>
  <c r="AS6" i="1" s="1"/>
  <c r="BC16" i="1"/>
  <c r="O16" i="1"/>
  <c r="AG16" i="1" s="1"/>
  <c r="R16" i="1"/>
  <c r="AM16" i="1" s="1"/>
  <c r="L16" i="1"/>
  <c r="AA16" i="1" s="1"/>
  <c r="U16" i="1"/>
  <c r="AS16" i="1" s="1"/>
  <c r="BC12" i="1"/>
  <c r="O12" i="1"/>
  <c r="AG12" i="1" s="1"/>
  <c r="R12" i="1"/>
  <c r="AM12" i="1" s="1"/>
  <c r="L12" i="1"/>
  <c r="AA12" i="1" s="1"/>
  <c r="U12" i="1"/>
  <c r="AS12" i="1" s="1"/>
  <c r="BC17" i="1"/>
  <c r="L17" i="1"/>
  <c r="AA17" i="1" s="1"/>
  <c r="U17" i="1"/>
  <c r="AS17" i="1" s="1"/>
  <c r="O17" i="1"/>
  <c r="AG17" i="1" s="1"/>
  <c r="R17" i="1"/>
  <c r="AM17" i="1" s="1"/>
  <c r="BC21" i="1"/>
  <c r="L21" i="1"/>
  <c r="AA21" i="1" s="1"/>
  <c r="U21" i="1"/>
  <c r="AS21" i="1" s="1"/>
  <c r="O21" i="1"/>
  <c r="AG21" i="1" s="1"/>
  <c r="R21" i="1"/>
  <c r="AM21" i="1" s="1"/>
  <c r="BE54" i="1"/>
  <c r="O92" i="1"/>
  <c r="AG92" i="1" s="1"/>
  <c r="R92" i="1"/>
  <c r="AM92" i="1" s="1"/>
  <c r="L92" i="1"/>
  <c r="AA92" i="1" s="1"/>
  <c r="U92" i="1"/>
  <c r="AS92" i="1" s="1"/>
  <c r="O30" i="1"/>
  <c r="AG30" i="1" s="1"/>
  <c r="R30" i="1"/>
  <c r="AM30" i="1" s="1"/>
  <c r="L30" i="1"/>
  <c r="AA30" i="1" s="1"/>
  <c r="U30" i="1"/>
  <c r="AS30" i="1" s="1"/>
  <c r="O26" i="1"/>
  <c r="AG26" i="1" s="1"/>
  <c r="R26" i="1"/>
  <c r="AM26" i="1" s="1"/>
  <c r="L26" i="1"/>
  <c r="AA26" i="1" s="1"/>
  <c r="U26" i="1"/>
  <c r="AS26" i="1" s="1"/>
  <c r="O120" i="1"/>
  <c r="AG120" i="1" s="1"/>
  <c r="R120" i="1"/>
  <c r="AM120" i="1" s="1"/>
  <c r="L120" i="1"/>
  <c r="AA120" i="1" s="1"/>
  <c r="U120" i="1"/>
  <c r="AS120" i="1" s="1"/>
  <c r="L33" i="1"/>
  <c r="AA33" i="1" s="1"/>
  <c r="U33" i="1"/>
  <c r="AS33" i="1" s="1"/>
  <c r="O33" i="1"/>
  <c r="AG33" i="1" s="1"/>
  <c r="R33" i="1"/>
  <c r="AM33" i="1" s="1"/>
  <c r="O94" i="1"/>
  <c r="AG94" i="1" s="1"/>
  <c r="R94" i="1"/>
  <c r="AM94" i="1" s="1"/>
  <c r="L94" i="1"/>
  <c r="AA94" i="1" s="1"/>
  <c r="U94" i="1"/>
  <c r="AS94" i="1" s="1"/>
  <c r="L43" i="1"/>
  <c r="AA43" i="1" s="1"/>
  <c r="U43" i="1"/>
  <c r="AS43" i="1" s="1"/>
  <c r="O43" i="1"/>
  <c r="AG43" i="1" s="1"/>
  <c r="R43" i="1"/>
  <c r="AM43" i="1" s="1"/>
  <c r="L39" i="1"/>
  <c r="AA39" i="1" s="1"/>
  <c r="U39" i="1"/>
  <c r="AS39" i="1" s="1"/>
  <c r="O39" i="1"/>
  <c r="AG39" i="1" s="1"/>
  <c r="R39" i="1"/>
  <c r="AM39" i="1" s="1"/>
  <c r="L51" i="1"/>
  <c r="AA51" i="1" s="1"/>
  <c r="O51" i="1"/>
  <c r="AG51" i="1" s="1"/>
  <c r="R51" i="1"/>
  <c r="AM51" i="1" s="1"/>
  <c r="U51" i="1"/>
  <c r="AS51" i="1" s="1"/>
  <c r="L47" i="1"/>
  <c r="AA47" i="1" s="1"/>
  <c r="U47" i="1"/>
  <c r="AS47" i="1" s="1"/>
  <c r="O47" i="1"/>
  <c r="AG47" i="1" s="1"/>
  <c r="R47" i="1"/>
  <c r="AM47" i="1" s="1"/>
  <c r="L97" i="1"/>
  <c r="AA97" i="1" s="1"/>
  <c r="U97" i="1"/>
  <c r="AS97" i="1" s="1"/>
  <c r="O97" i="1"/>
  <c r="AG97" i="1" s="1"/>
  <c r="R97" i="1"/>
  <c r="AM97" i="1" s="1"/>
  <c r="O58" i="1"/>
  <c r="AG58" i="1" s="1"/>
  <c r="R58" i="1"/>
  <c r="AM58" i="1" s="1"/>
  <c r="L58" i="1"/>
  <c r="AA58" i="1" s="1"/>
  <c r="U58" i="1"/>
  <c r="AS58" i="1" s="1"/>
  <c r="O54" i="1"/>
  <c r="AG54" i="1" s="1"/>
  <c r="R54" i="1"/>
  <c r="AM54" i="1" s="1"/>
  <c r="L54" i="1"/>
  <c r="AA54" i="1" s="1"/>
  <c r="U54" i="1"/>
  <c r="AS54" i="1" s="1"/>
  <c r="L126" i="1"/>
  <c r="AA126" i="1" s="1"/>
  <c r="U126" i="1"/>
  <c r="AS126" i="1" s="1"/>
  <c r="O126" i="1"/>
  <c r="AG126" i="1" s="1"/>
  <c r="R126" i="1"/>
  <c r="AM126" i="1" s="1"/>
  <c r="O64" i="1"/>
  <c r="AG64" i="1" s="1"/>
  <c r="R64" i="1"/>
  <c r="AM64" i="1" s="1"/>
  <c r="L64" i="1"/>
  <c r="AA64" i="1" s="1"/>
  <c r="U64" i="1"/>
  <c r="AS64" i="1" s="1"/>
  <c r="O60" i="1"/>
  <c r="AG60" i="1" s="1"/>
  <c r="R60" i="1"/>
  <c r="AM60" i="1" s="1"/>
  <c r="L60" i="1"/>
  <c r="AA60" i="1" s="1"/>
  <c r="U60" i="1"/>
  <c r="AS60" i="1" s="1"/>
  <c r="R127" i="1"/>
  <c r="AM127" i="1" s="1"/>
  <c r="U127" i="1"/>
  <c r="AS127" i="1" s="1"/>
  <c r="L127" i="1"/>
  <c r="AA127" i="1" s="1"/>
  <c r="O127" i="1"/>
  <c r="AG127" i="1" s="1"/>
  <c r="R131" i="1"/>
  <c r="AM131" i="1" s="1"/>
  <c r="L131" i="1"/>
  <c r="AA131" i="1" s="1"/>
  <c r="U131" i="1"/>
  <c r="AS131" i="1" s="1"/>
  <c r="O131" i="1"/>
  <c r="AG131" i="1" s="1"/>
  <c r="L107" i="1"/>
  <c r="AA107" i="1" s="1"/>
  <c r="U107" i="1"/>
  <c r="AS107" i="1" s="1"/>
  <c r="O107" i="1"/>
  <c r="AG107" i="1" s="1"/>
  <c r="R107" i="1"/>
  <c r="AM107" i="1" s="1"/>
  <c r="L134" i="1"/>
  <c r="AA134" i="1" s="1"/>
  <c r="U134" i="1"/>
  <c r="AS134" i="1" s="1"/>
  <c r="O134" i="1"/>
  <c r="AG134" i="1" s="1"/>
  <c r="R134" i="1"/>
  <c r="AM134" i="1" s="1"/>
  <c r="L113" i="1"/>
  <c r="AA113" i="1" s="1"/>
  <c r="U113" i="1"/>
  <c r="AS113" i="1" s="1"/>
  <c r="O113" i="1"/>
  <c r="AG113" i="1" s="1"/>
  <c r="R113" i="1"/>
  <c r="AM113" i="1" s="1"/>
  <c r="L109" i="1"/>
  <c r="AA109" i="1" s="1"/>
  <c r="U109" i="1"/>
  <c r="AS109" i="1" s="1"/>
  <c r="O109" i="1"/>
  <c r="AG109" i="1" s="1"/>
  <c r="R109" i="1"/>
  <c r="AM109" i="1" s="1"/>
  <c r="BG134" i="1"/>
  <c r="BG131" i="1"/>
  <c r="O50" i="1"/>
  <c r="AG50" i="1" s="1"/>
  <c r="R50" i="1"/>
  <c r="AM50" i="1" s="1"/>
  <c r="L50" i="1"/>
  <c r="AA50" i="1" s="1"/>
  <c r="U50" i="1"/>
  <c r="AS50" i="1" s="1"/>
  <c r="BD80" i="1"/>
  <c r="Q80" i="1"/>
  <c r="AK80" i="1" s="1"/>
  <c r="K80" i="1"/>
  <c r="Y80" i="1" s="1"/>
  <c r="T80" i="1"/>
  <c r="AQ80" i="1" s="1"/>
  <c r="N80" i="1"/>
  <c r="AE80" i="1" s="1"/>
  <c r="BB15" i="1"/>
  <c r="K15" i="1"/>
  <c r="Y15" i="1" s="1"/>
  <c r="T15" i="1"/>
  <c r="AQ15" i="1" s="1"/>
  <c r="N15" i="1"/>
  <c r="AE15" i="1" s="1"/>
  <c r="Q15" i="1"/>
  <c r="AK15" i="1" s="1"/>
  <c r="BB29" i="1"/>
  <c r="K29" i="1"/>
  <c r="Y29" i="1" s="1"/>
  <c r="T29" i="1"/>
  <c r="AQ29" i="1" s="1"/>
  <c r="N29" i="1"/>
  <c r="AE29" i="1" s="1"/>
  <c r="Q29" i="1"/>
  <c r="AK29" i="1" s="1"/>
  <c r="Q42" i="1"/>
  <c r="AK42" i="1" s="1"/>
  <c r="K42" i="1"/>
  <c r="Y42" i="1" s="1"/>
  <c r="T42" i="1"/>
  <c r="AQ42" i="1" s="1"/>
  <c r="N42" i="1"/>
  <c r="AE42" i="1" s="1"/>
  <c r="BB53" i="1"/>
  <c r="K53" i="1"/>
  <c r="Y53" i="1" s="1"/>
  <c r="T53" i="1"/>
  <c r="AQ53" i="1" s="1"/>
  <c r="N53" i="1"/>
  <c r="AE53" i="1" s="1"/>
  <c r="Q53" i="1"/>
  <c r="AK53" i="1" s="1"/>
  <c r="BD106" i="1"/>
  <c r="Q106" i="1"/>
  <c r="AK106" i="1" s="1"/>
  <c r="K106" i="1"/>
  <c r="Y106" i="1" s="1"/>
  <c r="T106" i="1"/>
  <c r="AQ106" i="1" s="1"/>
  <c r="N106" i="1"/>
  <c r="AE106" i="1" s="1"/>
  <c r="Q72" i="1"/>
  <c r="AK72" i="1" s="1"/>
  <c r="K72" i="1"/>
  <c r="Y72" i="1" s="1"/>
  <c r="T72" i="1"/>
  <c r="AQ72" i="1" s="1"/>
  <c r="N72" i="1"/>
  <c r="AE72" i="1" s="1"/>
  <c r="K71" i="1"/>
  <c r="Y71" i="1" s="1"/>
  <c r="T71" i="1"/>
  <c r="AQ71" i="1" s="1"/>
  <c r="N71" i="1"/>
  <c r="AE71" i="1" s="1"/>
  <c r="Q71" i="1"/>
  <c r="AK71" i="1" s="1"/>
  <c r="K81" i="1"/>
  <c r="Y81" i="1" s="1"/>
  <c r="T81" i="1"/>
  <c r="AQ81" i="1" s="1"/>
  <c r="N81" i="1"/>
  <c r="AE81" i="1" s="1"/>
  <c r="Q81" i="1"/>
  <c r="AK81" i="1" s="1"/>
  <c r="BD77" i="1"/>
  <c r="K77" i="1"/>
  <c r="Y77" i="1" s="1"/>
  <c r="T77" i="1"/>
  <c r="AQ77" i="1" s="1"/>
  <c r="N77" i="1"/>
  <c r="AE77" i="1" s="1"/>
  <c r="Q77" i="1"/>
  <c r="AK77" i="1" s="1"/>
  <c r="BD87" i="1"/>
  <c r="K87" i="1"/>
  <c r="Y87" i="1" s="1"/>
  <c r="T87" i="1"/>
  <c r="AQ87" i="1" s="1"/>
  <c r="N87" i="1"/>
  <c r="AE87" i="1" s="1"/>
  <c r="Q87" i="1"/>
  <c r="AK87" i="1" s="1"/>
  <c r="BD83" i="1"/>
  <c r="K83" i="1"/>
  <c r="Y83" i="1" s="1"/>
  <c r="T83" i="1"/>
  <c r="AQ83" i="1" s="1"/>
  <c r="N83" i="1"/>
  <c r="AE83" i="1" s="1"/>
  <c r="Q83" i="1"/>
  <c r="AK83" i="1" s="1"/>
  <c r="BD88" i="1"/>
  <c r="Q88" i="1"/>
  <c r="AK88" i="1" s="1"/>
  <c r="K88" i="1"/>
  <c r="Y88" i="1" s="1"/>
  <c r="T88" i="1"/>
  <c r="AQ88" i="1" s="1"/>
  <c r="N88" i="1"/>
  <c r="AE88" i="1" s="1"/>
  <c r="BB6" i="1"/>
  <c r="Q6" i="1"/>
  <c r="AK6" i="1" s="1"/>
  <c r="K6" i="1"/>
  <c r="Y6" i="1" s="1"/>
  <c r="T6" i="1"/>
  <c r="AQ6" i="1" s="1"/>
  <c r="N6" i="1"/>
  <c r="AE6" i="1" s="1"/>
  <c r="BB16" i="1"/>
  <c r="Q16" i="1"/>
  <c r="AK16" i="1" s="1"/>
  <c r="K16" i="1"/>
  <c r="Y16" i="1" s="1"/>
  <c r="T16" i="1"/>
  <c r="AQ16" i="1" s="1"/>
  <c r="N16" i="1"/>
  <c r="AE16" i="1" s="1"/>
  <c r="BB12" i="1"/>
  <c r="Q12" i="1"/>
  <c r="AK12" i="1" s="1"/>
  <c r="K12" i="1"/>
  <c r="Y12" i="1" s="1"/>
  <c r="T12" i="1"/>
  <c r="AQ12" i="1" s="1"/>
  <c r="N12" i="1"/>
  <c r="AE12" i="1" s="1"/>
  <c r="BB17" i="1"/>
  <c r="K17" i="1"/>
  <c r="Y17" i="1" s="1"/>
  <c r="T17" i="1"/>
  <c r="AQ17" i="1" s="1"/>
  <c r="N17" i="1"/>
  <c r="AE17" i="1" s="1"/>
  <c r="Q17" i="1"/>
  <c r="AK17" i="1" s="1"/>
  <c r="BB21" i="1"/>
  <c r="K21" i="1"/>
  <c r="Y21" i="1" s="1"/>
  <c r="T21" i="1"/>
  <c r="AQ21" i="1" s="1"/>
  <c r="N21" i="1"/>
  <c r="AE21" i="1" s="1"/>
  <c r="Q21" i="1"/>
  <c r="AK21" i="1" s="1"/>
  <c r="Q92" i="1"/>
  <c r="AK92" i="1" s="1"/>
  <c r="K92" i="1"/>
  <c r="Y92" i="1" s="1"/>
  <c r="T92" i="1"/>
  <c r="AQ92" i="1" s="1"/>
  <c r="N92" i="1"/>
  <c r="AE92" i="1" s="1"/>
  <c r="Q30" i="1"/>
  <c r="AK30" i="1" s="1"/>
  <c r="K30" i="1"/>
  <c r="Y30" i="1" s="1"/>
  <c r="T30" i="1"/>
  <c r="AQ30" i="1" s="1"/>
  <c r="N30" i="1"/>
  <c r="AE30" i="1" s="1"/>
  <c r="BB26" i="1"/>
  <c r="Q26" i="1"/>
  <c r="AK26" i="1" s="1"/>
  <c r="K26" i="1"/>
  <c r="Y26" i="1" s="1"/>
  <c r="T26" i="1"/>
  <c r="AQ26" i="1" s="1"/>
  <c r="N26" i="1"/>
  <c r="AE26" i="1" s="1"/>
  <c r="Q120" i="1"/>
  <c r="AK120" i="1" s="1"/>
  <c r="K120" i="1"/>
  <c r="Y120" i="1" s="1"/>
  <c r="T120" i="1"/>
  <c r="AQ120" i="1" s="1"/>
  <c r="N120" i="1"/>
  <c r="AE120" i="1" s="1"/>
  <c r="K33" i="1"/>
  <c r="Y33" i="1" s="1"/>
  <c r="T33" i="1"/>
  <c r="AQ33" i="1" s="1"/>
  <c r="N33" i="1"/>
  <c r="AE33" i="1" s="1"/>
  <c r="Q33" i="1"/>
  <c r="AK33" i="1" s="1"/>
  <c r="Q94" i="1"/>
  <c r="AK94" i="1" s="1"/>
  <c r="K94" i="1"/>
  <c r="Y94" i="1" s="1"/>
  <c r="T94" i="1"/>
  <c r="AQ94" i="1" s="1"/>
  <c r="N94" i="1"/>
  <c r="AE94" i="1" s="1"/>
  <c r="K43" i="1"/>
  <c r="Y43" i="1" s="1"/>
  <c r="T43" i="1"/>
  <c r="AQ43" i="1" s="1"/>
  <c r="N43" i="1"/>
  <c r="AE43" i="1" s="1"/>
  <c r="Q43" i="1"/>
  <c r="AK43" i="1" s="1"/>
  <c r="K39" i="1"/>
  <c r="Y39" i="1" s="1"/>
  <c r="T39" i="1"/>
  <c r="AQ39" i="1" s="1"/>
  <c r="N39" i="1"/>
  <c r="AE39" i="1" s="1"/>
  <c r="Q39" i="1"/>
  <c r="AK39" i="1" s="1"/>
  <c r="BB51" i="1"/>
  <c r="K51" i="1"/>
  <c r="Y51" i="1" s="1"/>
  <c r="T51" i="1"/>
  <c r="AQ51" i="1" s="1"/>
  <c r="N51" i="1"/>
  <c r="AE51" i="1" s="1"/>
  <c r="Q51" i="1"/>
  <c r="AK51" i="1" s="1"/>
  <c r="K47" i="1"/>
  <c r="Y47" i="1" s="1"/>
  <c r="T47" i="1"/>
  <c r="AQ47" i="1" s="1"/>
  <c r="N47" i="1"/>
  <c r="AE47" i="1" s="1"/>
  <c r="Q47" i="1"/>
  <c r="AK47" i="1" s="1"/>
  <c r="BD97" i="1"/>
  <c r="K97" i="1"/>
  <c r="Y97" i="1" s="1"/>
  <c r="T97" i="1"/>
  <c r="AQ97" i="1" s="1"/>
  <c r="N97" i="1"/>
  <c r="AE97" i="1" s="1"/>
  <c r="Q97" i="1"/>
  <c r="AK97" i="1" s="1"/>
  <c r="Q58" i="1"/>
  <c r="AK58" i="1" s="1"/>
  <c r="K58" i="1"/>
  <c r="Y58" i="1" s="1"/>
  <c r="T58" i="1"/>
  <c r="AQ58" i="1" s="1"/>
  <c r="N58" i="1"/>
  <c r="AE58" i="1" s="1"/>
  <c r="Q54" i="1"/>
  <c r="AK54" i="1" s="1"/>
  <c r="K54" i="1"/>
  <c r="Y54" i="1" s="1"/>
  <c r="T54" i="1"/>
  <c r="AQ54" i="1" s="1"/>
  <c r="N54" i="1"/>
  <c r="AE54" i="1" s="1"/>
  <c r="T126" i="1"/>
  <c r="AQ126" i="1" s="1"/>
  <c r="Q126" i="1"/>
  <c r="AK126" i="1" s="1"/>
  <c r="N126" i="1"/>
  <c r="AE126" i="1" s="1"/>
  <c r="K126" i="1"/>
  <c r="Y126" i="1" s="1"/>
  <c r="Q64" i="1"/>
  <c r="AK64" i="1" s="1"/>
  <c r="K64" i="1"/>
  <c r="Y64" i="1" s="1"/>
  <c r="T64" i="1"/>
  <c r="AQ64" i="1" s="1"/>
  <c r="N64" i="1"/>
  <c r="AE64" i="1" s="1"/>
  <c r="Q60" i="1"/>
  <c r="AK60" i="1" s="1"/>
  <c r="K60" i="1"/>
  <c r="Y60" i="1" s="1"/>
  <c r="T60" i="1"/>
  <c r="AQ60" i="1" s="1"/>
  <c r="N60" i="1"/>
  <c r="AE60" i="1" s="1"/>
  <c r="Q127" i="1"/>
  <c r="AK127" i="1" s="1"/>
  <c r="K127" i="1"/>
  <c r="Y127" i="1" s="1"/>
  <c r="T127" i="1"/>
  <c r="AQ127" i="1" s="1"/>
  <c r="N127" i="1"/>
  <c r="AE127" i="1" s="1"/>
  <c r="Q131" i="1"/>
  <c r="AK131" i="1" s="1"/>
  <c r="K131" i="1"/>
  <c r="Y131" i="1" s="1"/>
  <c r="T131" i="1"/>
  <c r="AQ131" i="1" s="1"/>
  <c r="N131" i="1"/>
  <c r="AE131" i="1" s="1"/>
  <c r="K107" i="1"/>
  <c r="Y107" i="1" s="1"/>
  <c r="T107" i="1"/>
  <c r="AQ107" i="1" s="1"/>
  <c r="N107" i="1"/>
  <c r="AE107" i="1" s="1"/>
  <c r="Q107" i="1"/>
  <c r="AK107" i="1" s="1"/>
  <c r="T134" i="1"/>
  <c r="AQ134" i="1" s="1"/>
  <c r="Q134" i="1"/>
  <c r="AK134" i="1" s="1"/>
  <c r="N134" i="1"/>
  <c r="AE134" i="1" s="1"/>
  <c r="K134" i="1"/>
  <c r="Y134" i="1" s="1"/>
  <c r="K113" i="1"/>
  <c r="Y113" i="1" s="1"/>
  <c r="T113" i="1"/>
  <c r="AQ113" i="1" s="1"/>
  <c r="N113" i="1"/>
  <c r="AE113" i="1" s="1"/>
  <c r="Q113" i="1"/>
  <c r="AK113" i="1" s="1"/>
  <c r="BD109" i="1"/>
  <c r="K109" i="1"/>
  <c r="Y109" i="1" s="1"/>
  <c r="T109" i="1"/>
  <c r="AQ109" i="1" s="1"/>
  <c r="N109" i="1"/>
  <c r="AE109" i="1" s="1"/>
  <c r="Q109" i="1"/>
  <c r="AK109" i="1" s="1"/>
  <c r="L136" i="1"/>
  <c r="AA136" i="1" s="1"/>
  <c r="U136" i="1"/>
  <c r="AS136" i="1" s="1"/>
  <c r="O136" i="1"/>
  <c r="AG136" i="1" s="1"/>
  <c r="R136" i="1"/>
  <c r="AM136" i="1" s="1"/>
  <c r="O82" i="1"/>
  <c r="AG82" i="1" s="1"/>
  <c r="R82" i="1"/>
  <c r="AM82" i="1" s="1"/>
  <c r="L82" i="1"/>
  <c r="AA82" i="1" s="1"/>
  <c r="U82" i="1"/>
  <c r="AS82" i="1" s="1"/>
  <c r="BC15" i="1"/>
  <c r="L15" i="1"/>
  <c r="AA15" i="1" s="1"/>
  <c r="U15" i="1"/>
  <c r="AS15" i="1" s="1"/>
  <c r="O15" i="1"/>
  <c r="AG15" i="1" s="1"/>
  <c r="R15" i="1"/>
  <c r="AM15" i="1" s="1"/>
  <c r="BC29" i="1"/>
  <c r="L29" i="1"/>
  <c r="AA29" i="1" s="1"/>
  <c r="U29" i="1"/>
  <c r="AS29" i="1" s="1"/>
  <c r="O29" i="1"/>
  <c r="AG29" i="1" s="1"/>
  <c r="R29" i="1"/>
  <c r="AM29" i="1" s="1"/>
  <c r="L95" i="1"/>
  <c r="AA95" i="1" s="1"/>
  <c r="U95" i="1"/>
  <c r="AS95" i="1" s="1"/>
  <c r="O95" i="1"/>
  <c r="AG95" i="1" s="1"/>
  <c r="R95" i="1"/>
  <c r="AM95" i="1" s="1"/>
  <c r="L57" i="1"/>
  <c r="AA57" i="1" s="1"/>
  <c r="U57" i="1"/>
  <c r="AS57" i="1" s="1"/>
  <c r="O57" i="1"/>
  <c r="AG57" i="1" s="1"/>
  <c r="R57" i="1"/>
  <c r="AM57" i="1" s="1"/>
  <c r="O104" i="1"/>
  <c r="AG104" i="1" s="1"/>
  <c r="R104" i="1"/>
  <c r="AM104" i="1" s="1"/>
  <c r="L104" i="1"/>
  <c r="AA104" i="1" s="1"/>
  <c r="U104" i="1"/>
  <c r="AS104" i="1" s="1"/>
  <c r="U133" i="1"/>
  <c r="AS133" i="1" s="1"/>
  <c r="R133" i="1"/>
  <c r="AM133" i="1" s="1"/>
  <c r="L133" i="1"/>
  <c r="AA133" i="1" s="1"/>
  <c r="O133" i="1"/>
  <c r="AG133" i="1" s="1"/>
  <c r="BD76" i="1"/>
  <c r="Q76" i="1"/>
  <c r="AK76" i="1" s="1"/>
  <c r="K76" i="1"/>
  <c r="Y76" i="1" s="1"/>
  <c r="T76" i="1"/>
  <c r="AQ76" i="1" s="1"/>
  <c r="N76" i="1"/>
  <c r="AE76" i="1" s="1"/>
  <c r="BB11" i="1"/>
  <c r="K11" i="1"/>
  <c r="Y11" i="1" s="1"/>
  <c r="T11" i="1"/>
  <c r="AQ11" i="1" s="1"/>
  <c r="N11" i="1"/>
  <c r="AE11" i="1" s="1"/>
  <c r="Q11" i="1"/>
  <c r="AK11" i="1" s="1"/>
  <c r="Q32" i="1"/>
  <c r="AK32" i="1" s="1"/>
  <c r="K32" i="1"/>
  <c r="Y32" i="1" s="1"/>
  <c r="T32" i="1"/>
  <c r="AQ32" i="1" s="1"/>
  <c r="N32" i="1"/>
  <c r="AE32" i="1" s="1"/>
  <c r="Q125" i="1"/>
  <c r="AK125" i="1" s="1"/>
  <c r="K125" i="1"/>
  <c r="Y125" i="1" s="1"/>
  <c r="T125" i="1"/>
  <c r="AQ125" i="1" s="1"/>
  <c r="N125" i="1"/>
  <c r="AE125" i="1" s="1"/>
  <c r="K63" i="1"/>
  <c r="Y63" i="1" s="1"/>
  <c r="T63" i="1"/>
  <c r="AQ63" i="1" s="1"/>
  <c r="N63" i="1"/>
  <c r="AE63" i="1" s="1"/>
  <c r="Q63" i="1"/>
  <c r="AK63" i="1" s="1"/>
  <c r="Q112" i="1"/>
  <c r="AK112" i="1" s="1"/>
  <c r="K112" i="1"/>
  <c r="Y112" i="1" s="1"/>
  <c r="T112" i="1"/>
  <c r="AQ112" i="1" s="1"/>
  <c r="N112" i="1"/>
  <c r="AE112" i="1" s="1"/>
  <c r="BE73" i="1"/>
  <c r="L73" i="1"/>
  <c r="AA73" i="1" s="1"/>
  <c r="U73" i="1"/>
  <c r="AS73" i="1" s="1"/>
  <c r="O73" i="1"/>
  <c r="AG73" i="1" s="1"/>
  <c r="R73" i="1"/>
  <c r="AM73" i="1" s="1"/>
  <c r="BE79" i="1"/>
  <c r="L79" i="1"/>
  <c r="AA79" i="1" s="1"/>
  <c r="U79" i="1"/>
  <c r="AS79" i="1" s="1"/>
  <c r="O79" i="1"/>
  <c r="AG79" i="1" s="1"/>
  <c r="R79" i="1"/>
  <c r="AM79" i="1" s="1"/>
  <c r="BE75" i="1"/>
  <c r="L75" i="1"/>
  <c r="AA75" i="1" s="1"/>
  <c r="U75" i="1"/>
  <c r="AS75" i="1" s="1"/>
  <c r="O75" i="1"/>
  <c r="AG75" i="1" s="1"/>
  <c r="R75" i="1"/>
  <c r="AM75" i="1" s="1"/>
  <c r="L85" i="1"/>
  <c r="AA85" i="1" s="1"/>
  <c r="U85" i="1"/>
  <c r="AS85" i="1" s="1"/>
  <c r="O85" i="1"/>
  <c r="AG85" i="1" s="1"/>
  <c r="R85" i="1"/>
  <c r="AM85" i="1" s="1"/>
  <c r="BC5" i="1"/>
  <c r="O5" i="1"/>
  <c r="AG5" i="1" s="1"/>
  <c r="L5" i="1"/>
  <c r="AA5" i="1" s="1"/>
  <c r="U5" i="1"/>
  <c r="AS5" i="1" s="1"/>
  <c r="R5" i="1"/>
  <c r="AM5" i="1" s="1"/>
  <c r="L115" i="1"/>
  <c r="AA115" i="1" s="1"/>
  <c r="U115" i="1"/>
  <c r="AS115" i="1" s="1"/>
  <c r="O115" i="1"/>
  <c r="AG115" i="1" s="1"/>
  <c r="R115" i="1"/>
  <c r="AM115" i="1" s="1"/>
  <c r="O90" i="1"/>
  <c r="AG90" i="1" s="1"/>
  <c r="R90" i="1"/>
  <c r="AM90" i="1" s="1"/>
  <c r="L90" i="1"/>
  <c r="AA90" i="1" s="1"/>
  <c r="U90" i="1"/>
  <c r="AS90" i="1" s="1"/>
  <c r="O14" i="1"/>
  <c r="AG14" i="1" s="1"/>
  <c r="R14" i="1"/>
  <c r="AM14" i="1" s="1"/>
  <c r="L14" i="1"/>
  <c r="AA14" i="1" s="1"/>
  <c r="U14" i="1"/>
  <c r="AS14" i="1" s="1"/>
  <c r="BC10" i="1"/>
  <c r="O10" i="1"/>
  <c r="AG10" i="1" s="1"/>
  <c r="R10" i="1"/>
  <c r="AM10" i="1" s="1"/>
  <c r="L10" i="1"/>
  <c r="AA10" i="1" s="1"/>
  <c r="U10" i="1"/>
  <c r="AS10" i="1" s="1"/>
  <c r="BC23" i="1"/>
  <c r="L23" i="1"/>
  <c r="AA23" i="1" s="1"/>
  <c r="U23" i="1"/>
  <c r="AS23" i="1" s="1"/>
  <c r="O23" i="1"/>
  <c r="AG23" i="1" s="1"/>
  <c r="R23" i="1"/>
  <c r="AM23" i="1" s="1"/>
  <c r="BC19" i="1"/>
  <c r="L19" i="1"/>
  <c r="AA19" i="1" s="1"/>
  <c r="U19" i="1"/>
  <c r="AS19" i="1" s="1"/>
  <c r="O19" i="1"/>
  <c r="AG19" i="1" s="1"/>
  <c r="R19" i="1"/>
  <c r="AM19" i="1" s="1"/>
  <c r="L119" i="1"/>
  <c r="AA119" i="1" s="1"/>
  <c r="U119" i="1"/>
  <c r="AS119" i="1" s="1"/>
  <c r="O119" i="1"/>
  <c r="AG119" i="1" s="1"/>
  <c r="R119" i="1"/>
  <c r="AM119" i="1" s="1"/>
  <c r="O28" i="1"/>
  <c r="AG28" i="1" s="1"/>
  <c r="R28" i="1"/>
  <c r="AM28" i="1" s="1"/>
  <c r="L28" i="1"/>
  <c r="AA28" i="1" s="1"/>
  <c r="U28" i="1"/>
  <c r="AS28" i="1" s="1"/>
  <c r="BC61" i="1"/>
  <c r="L31" i="1"/>
  <c r="AA31" i="1" s="1"/>
  <c r="U31" i="1"/>
  <c r="AS31" i="1" s="1"/>
  <c r="O31" i="1"/>
  <c r="AG31" i="1" s="1"/>
  <c r="R31" i="1"/>
  <c r="AM31" i="1" s="1"/>
  <c r="L35" i="1"/>
  <c r="AA35" i="1" s="1"/>
  <c r="U35" i="1"/>
  <c r="AS35" i="1" s="1"/>
  <c r="O35" i="1"/>
  <c r="AG35" i="1" s="1"/>
  <c r="R35" i="1"/>
  <c r="AM35" i="1" s="1"/>
  <c r="L37" i="1"/>
  <c r="AA37" i="1" s="1"/>
  <c r="U37" i="1"/>
  <c r="AS37" i="1" s="1"/>
  <c r="O37" i="1"/>
  <c r="AG37" i="1" s="1"/>
  <c r="R37" i="1"/>
  <c r="AM37" i="1" s="1"/>
  <c r="BG122" i="1"/>
  <c r="O122" i="1"/>
  <c r="AG122" i="1" s="1"/>
  <c r="R122" i="1"/>
  <c r="AM122" i="1" s="1"/>
  <c r="L122" i="1"/>
  <c r="AA122" i="1" s="1"/>
  <c r="U122" i="1"/>
  <c r="AS122" i="1" s="1"/>
  <c r="L41" i="1"/>
  <c r="AA41" i="1" s="1"/>
  <c r="U41" i="1"/>
  <c r="AS41" i="1" s="1"/>
  <c r="O41" i="1"/>
  <c r="AG41" i="1" s="1"/>
  <c r="R41" i="1"/>
  <c r="AM41" i="1" s="1"/>
  <c r="O96" i="1"/>
  <c r="AG96" i="1" s="1"/>
  <c r="R96" i="1"/>
  <c r="AM96" i="1" s="1"/>
  <c r="L96" i="1"/>
  <c r="AA96" i="1" s="1"/>
  <c r="U96" i="1"/>
  <c r="AS96" i="1" s="1"/>
  <c r="L49" i="1"/>
  <c r="AA49" i="1" s="1"/>
  <c r="U49" i="1"/>
  <c r="AS49" i="1" s="1"/>
  <c r="O49" i="1"/>
  <c r="AG49" i="1" s="1"/>
  <c r="R49" i="1"/>
  <c r="AM49" i="1" s="1"/>
  <c r="L45" i="1"/>
  <c r="AA45" i="1" s="1"/>
  <c r="U45" i="1"/>
  <c r="AS45" i="1" s="1"/>
  <c r="O45" i="1"/>
  <c r="AG45" i="1" s="1"/>
  <c r="R45" i="1"/>
  <c r="AM45" i="1" s="1"/>
  <c r="L124" i="1"/>
  <c r="AA124" i="1" s="1"/>
  <c r="U124" i="1"/>
  <c r="AS124" i="1" s="1"/>
  <c r="O124" i="1"/>
  <c r="AG124" i="1" s="1"/>
  <c r="R124" i="1"/>
  <c r="AM124" i="1" s="1"/>
  <c r="O56" i="1"/>
  <c r="AG56" i="1" s="1"/>
  <c r="R56" i="1"/>
  <c r="AM56" i="1" s="1"/>
  <c r="L56" i="1"/>
  <c r="AA56" i="1" s="1"/>
  <c r="U56" i="1"/>
  <c r="AS56" i="1" s="1"/>
  <c r="O52" i="1"/>
  <c r="AG52" i="1" s="1"/>
  <c r="R52" i="1"/>
  <c r="AM52" i="1" s="1"/>
  <c r="L52" i="1"/>
  <c r="AA52" i="1" s="1"/>
  <c r="U52" i="1"/>
  <c r="AS52" i="1" s="1"/>
  <c r="O66" i="1"/>
  <c r="AG66" i="1" s="1"/>
  <c r="R66" i="1"/>
  <c r="AM66" i="1" s="1"/>
  <c r="L66" i="1"/>
  <c r="AA66" i="1" s="1"/>
  <c r="U66" i="1"/>
  <c r="AS66" i="1" s="1"/>
  <c r="O62" i="1"/>
  <c r="AG62" i="1" s="1"/>
  <c r="R62" i="1"/>
  <c r="AM62" i="1" s="1"/>
  <c r="L62" i="1"/>
  <c r="AA62" i="1" s="1"/>
  <c r="U62" i="1"/>
  <c r="AS62" i="1" s="1"/>
  <c r="O100" i="1"/>
  <c r="AG100" i="1" s="1"/>
  <c r="R100" i="1"/>
  <c r="AM100" i="1" s="1"/>
  <c r="L100" i="1"/>
  <c r="AA100" i="1" s="1"/>
  <c r="U100" i="1"/>
  <c r="AS100" i="1" s="1"/>
  <c r="L103" i="1"/>
  <c r="AA103" i="1" s="1"/>
  <c r="U103" i="1"/>
  <c r="AS103" i="1" s="1"/>
  <c r="O103" i="1"/>
  <c r="AG103" i="1" s="1"/>
  <c r="R103" i="1"/>
  <c r="AM103" i="1" s="1"/>
  <c r="R129" i="1"/>
  <c r="AM129" i="1" s="1"/>
  <c r="U129" i="1"/>
  <c r="AS129" i="1" s="1"/>
  <c r="L129" i="1"/>
  <c r="AA129" i="1" s="1"/>
  <c r="O129" i="1"/>
  <c r="AG129" i="1" s="1"/>
  <c r="L105" i="1"/>
  <c r="AA105" i="1" s="1"/>
  <c r="U105" i="1"/>
  <c r="AS105" i="1" s="1"/>
  <c r="O105" i="1"/>
  <c r="AG105" i="1" s="1"/>
  <c r="R105" i="1"/>
  <c r="AM105" i="1" s="1"/>
  <c r="L132" i="1"/>
  <c r="AA132" i="1" s="1"/>
  <c r="U132" i="1"/>
  <c r="AS132" i="1" s="1"/>
  <c r="O132" i="1"/>
  <c r="AG132" i="1" s="1"/>
  <c r="R132" i="1"/>
  <c r="AM132" i="1" s="1"/>
  <c r="L111" i="1"/>
  <c r="AA111" i="1" s="1"/>
  <c r="U111" i="1"/>
  <c r="AS111" i="1" s="1"/>
  <c r="O111" i="1"/>
  <c r="AG111" i="1" s="1"/>
  <c r="R111" i="1"/>
  <c r="AM111" i="1" s="1"/>
  <c r="U137" i="1"/>
  <c r="AS137" i="1" s="1"/>
  <c r="R137" i="1"/>
  <c r="AM137" i="1" s="1"/>
  <c r="L137" i="1"/>
  <c r="AA137" i="1" s="1"/>
  <c r="O137" i="1"/>
  <c r="AG137" i="1" s="1"/>
  <c r="BE86" i="1"/>
  <c r="O86" i="1"/>
  <c r="AG86" i="1" s="1"/>
  <c r="R86" i="1"/>
  <c r="AM86" i="1" s="1"/>
  <c r="L86" i="1"/>
  <c r="AA86" i="1" s="1"/>
  <c r="U86" i="1"/>
  <c r="AS86" i="1" s="1"/>
  <c r="BC24" i="1"/>
  <c r="O24" i="1"/>
  <c r="AG24" i="1" s="1"/>
  <c r="R24" i="1"/>
  <c r="AM24" i="1" s="1"/>
  <c r="L24" i="1"/>
  <c r="AA24" i="1" s="1"/>
  <c r="U24" i="1"/>
  <c r="AS24" i="1" s="1"/>
  <c r="O36" i="1"/>
  <c r="AG36" i="1" s="1"/>
  <c r="R36" i="1"/>
  <c r="AM36" i="1" s="1"/>
  <c r="L36" i="1"/>
  <c r="AA36" i="1" s="1"/>
  <c r="U36" i="1"/>
  <c r="AS36" i="1" s="1"/>
  <c r="O46" i="1"/>
  <c r="AG46" i="1" s="1"/>
  <c r="R46" i="1"/>
  <c r="AM46" i="1" s="1"/>
  <c r="L46" i="1"/>
  <c r="AA46" i="1" s="1"/>
  <c r="U46" i="1"/>
  <c r="AS46" i="1" s="1"/>
  <c r="L63" i="1"/>
  <c r="AA63" i="1" s="1"/>
  <c r="U63" i="1"/>
  <c r="AS63" i="1" s="1"/>
  <c r="O63" i="1"/>
  <c r="AG63" i="1" s="1"/>
  <c r="R63" i="1"/>
  <c r="AM63" i="1" s="1"/>
  <c r="O112" i="1"/>
  <c r="AG112" i="1" s="1"/>
  <c r="R112" i="1"/>
  <c r="AM112" i="1" s="1"/>
  <c r="L112" i="1"/>
  <c r="AA112" i="1" s="1"/>
  <c r="U112" i="1"/>
  <c r="AS112" i="1" s="1"/>
  <c r="BD70" i="1"/>
  <c r="Q70" i="1"/>
  <c r="AK70" i="1" s="1"/>
  <c r="K70" i="1"/>
  <c r="Y70" i="1" s="1"/>
  <c r="T70" i="1"/>
  <c r="AQ70" i="1" s="1"/>
  <c r="N70" i="1"/>
  <c r="AE70" i="1" s="1"/>
  <c r="BB8" i="1"/>
  <c r="Q8" i="1"/>
  <c r="AK8" i="1" s="1"/>
  <c r="K8" i="1"/>
  <c r="Y8" i="1" s="1"/>
  <c r="T8" i="1"/>
  <c r="AQ8" i="1" s="1"/>
  <c r="N8" i="1"/>
  <c r="AE8" i="1" s="1"/>
  <c r="K25" i="1"/>
  <c r="Y25" i="1" s="1"/>
  <c r="T25" i="1"/>
  <c r="AQ25" i="1" s="1"/>
  <c r="N25" i="1"/>
  <c r="AE25" i="1" s="1"/>
  <c r="Q25" i="1"/>
  <c r="AK25" i="1" s="1"/>
  <c r="Q50" i="1"/>
  <c r="AK50" i="1" s="1"/>
  <c r="K50" i="1"/>
  <c r="Y50" i="1" s="1"/>
  <c r="T50" i="1"/>
  <c r="AQ50" i="1" s="1"/>
  <c r="N50" i="1"/>
  <c r="AE50" i="1" s="1"/>
  <c r="K67" i="1"/>
  <c r="Y67" i="1" s="1"/>
  <c r="T67" i="1"/>
  <c r="AQ67" i="1" s="1"/>
  <c r="N67" i="1"/>
  <c r="AE67" i="1" s="1"/>
  <c r="Q67" i="1"/>
  <c r="AK67" i="1" s="1"/>
  <c r="Q133" i="1"/>
  <c r="AK133" i="1" s="1"/>
  <c r="K133" i="1"/>
  <c r="Y133" i="1" s="1"/>
  <c r="T133" i="1"/>
  <c r="AQ133" i="1" s="1"/>
  <c r="N133" i="1"/>
  <c r="AE133" i="1" s="1"/>
  <c r="L69" i="1"/>
  <c r="AA69" i="1" s="1"/>
  <c r="U69" i="1"/>
  <c r="AS69" i="1" s="1"/>
  <c r="O69" i="1"/>
  <c r="AG69" i="1" s="1"/>
  <c r="R69" i="1"/>
  <c r="AM69" i="1" s="1"/>
  <c r="BD73" i="1"/>
  <c r="K73" i="1"/>
  <c r="Y73" i="1" s="1"/>
  <c r="T73" i="1"/>
  <c r="AQ73" i="1" s="1"/>
  <c r="N73" i="1"/>
  <c r="AE73" i="1" s="1"/>
  <c r="Q73" i="1"/>
  <c r="AK73" i="1" s="1"/>
  <c r="BD69" i="1"/>
  <c r="K69" i="1"/>
  <c r="Y69" i="1" s="1"/>
  <c r="T69" i="1"/>
  <c r="AQ69" i="1" s="1"/>
  <c r="N69" i="1"/>
  <c r="AE69" i="1" s="1"/>
  <c r="Q69" i="1"/>
  <c r="AK69" i="1" s="1"/>
  <c r="BD79" i="1"/>
  <c r="K79" i="1"/>
  <c r="Y79" i="1" s="1"/>
  <c r="T79" i="1"/>
  <c r="AQ79" i="1" s="1"/>
  <c r="N79" i="1"/>
  <c r="AE79" i="1" s="1"/>
  <c r="Q79" i="1"/>
  <c r="AK79" i="1" s="1"/>
  <c r="BD75" i="1"/>
  <c r="K75" i="1"/>
  <c r="Y75" i="1" s="1"/>
  <c r="T75" i="1"/>
  <c r="AQ75" i="1" s="1"/>
  <c r="N75" i="1"/>
  <c r="AE75" i="1" s="1"/>
  <c r="Q75" i="1"/>
  <c r="AK75" i="1" s="1"/>
  <c r="BD85" i="1"/>
  <c r="K85" i="1"/>
  <c r="Y85" i="1" s="1"/>
  <c r="T85" i="1"/>
  <c r="AQ85" i="1" s="1"/>
  <c r="N85" i="1"/>
  <c r="AE85" i="1" s="1"/>
  <c r="Q85" i="1"/>
  <c r="AK85" i="1" s="1"/>
  <c r="BB5" i="1"/>
  <c r="N5" i="1"/>
  <c r="AE5" i="1" s="1"/>
  <c r="T5" i="1"/>
  <c r="AQ5" i="1" s="1"/>
  <c r="Q5" i="1"/>
  <c r="AK5" i="1" s="1"/>
  <c r="K115" i="1"/>
  <c r="Y115" i="1" s="1"/>
  <c r="T115" i="1"/>
  <c r="AQ115" i="1" s="1"/>
  <c r="N115" i="1"/>
  <c r="AE115" i="1" s="1"/>
  <c r="Q115" i="1"/>
  <c r="AK115" i="1" s="1"/>
  <c r="BD90" i="1"/>
  <c r="Q90" i="1"/>
  <c r="AK90" i="1" s="1"/>
  <c r="K90" i="1"/>
  <c r="Y90" i="1" s="1"/>
  <c r="T90" i="1"/>
  <c r="AQ90" i="1" s="1"/>
  <c r="N90" i="1"/>
  <c r="AE90" i="1" s="1"/>
  <c r="BB14" i="1"/>
  <c r="Q14" i="1"/>
  <c r="AK14" i="1" s="1"/>
  <c r="K14" i="1"/>
  <c r="Y14" i="1" s="1"/>
  <c r="T14" i="1"/>
  <c r="AQ14" i="1" s="1"/>
  <c r="N14" i="1"/>
  <c r="AE14" i="1" s="1"/>
  <c r="BB10" i="1"/>
  <c r="Q10" i="1"/>
  <c r="AK10" i="1" s="1"/>
  <c r="K10" i="1"/>
  <c r="Y10" i="1" s="1"/>
  <c r="T10" i="1"/>
  <c r="AQ10" i="1" s="1"/>
  <c r="N10" i="1"/>
  <c r="AE10" i="1" s="1"/>
  <c r="BB23" i="1"/>
  <c r="K23" i="1"/>
  <c r="Y23" i="1" s="1"/>
  <c r="T23" i="1"/>
  <c r="AQ23" i="1" s="1"/>
  <c r="N23" i="1"/>
  <c r="AE23" i="1" s="1"/>
  <c r="Q23" i="1"/>
  <c r="AK23" i="1" s="1"/>
  <c r="BB19" i="1"/>
  <c r="K19" i="1"/>
  <c r="Y19" i="1" s="1"/>
  <c r="T19" i="1"/>
  <c r="AQ19" i="1" s="1"/>
  <c r="N19" i="1"/>
  <c r="AE19" i="1" s="1"/>
  <c r="Q19" i="1"/>
  <c r="AK19" i="1" s="1"/>
  <c r="K119" i="1"/>
  <c r="Y119" i="1" s="1"/>
  <c r="T119" i="1"/>
  <c r="AQ119" i="1" s="1"/>
  <c r="N119" i="1"/>
  <c r="AE119" i="1" s="1"/>
  <c r="Q119" i="1"/>
  <c r="AK119" i="1" s="1"/>
  <c r="BB28" i="1"/>
  <c r="Q28" i="1"/>
  <c r="AK28" i="1" s="1"/>
  <c r="K28" i="1"/>
  <c r="Y28" i="1" s="1"/>
  <c r="T28" i="1"/>
  <c r="AQ28" i="1" s="1"/>
  <c r="N28" i="1"/>
  <c r="AE28" i="1" s="1"/>
  <c r="K31" i="1"/>
  <c r="Y31" i="1" s="1"/>
  <c r="T31" i="1"/>
  <c r="AQ31" i="1" s="1"/>
  <c r="N31" i="1"/>
  <c r="AE31" i="1" s="1"/>
  <c r="Q31" i="1"/>
  <c r="AK31" i="1" s="1"/>
  <c r="K35" i="1"/>
  <c r="Y35" i="1" s="1"/>
  <c r="T35" i="1"/>
  <c r="AQ35" i="1" s="1"/>
  <c r="N35" i="1"/>
  <c r="AE35" i="1" s="1"/>
  <c r="Q35" i="1"/>
  <c r="AK35" i="1" s="1"/>
  <c r="K37" i="1"/>
  <c r="Y37" i="1" s="1"/>
  <c r="T37" i="1"/>
  <c r="AQ37" i="1" s="1"/>
  <c r="N37" i="1"/>
  <c r="AE37" i="1" s="1"/>
  <c r="Q37" i="1"/>
  <c r="AK37" i="1" s="1"/>
  <c r="Q122" i="1"/>
  <c r="AK122" i="1" s="1"/>
  <c r="K122" i="1"/>
  <c r="Y122" i="1" s="1"/>
  <c r="T122" i="1"/>
  <c r="AQ122" i="1" s="1"/>
  <c r="N122" i="1"/>
  <c r="AE122" i="1" s="1"/>
  <c r="K41" i="1"/>
  <c r="Y41" i="1" s="1"/>
  <c r="T41" i="1"/>
  <c r="AQ41" i="1" s="1"/>
  <c r="N41" i="1"/>
  <c r="AE41" i="1" s="1"/>
  <c r="Q41" i="1"/>
  <c r="AK41" i="1" s="1"/>
  <c r="Q96" i="1"/>
  <c r="AK96" i="1" s="1"/>
  <c r="K96" i="1"/>
  <c r="Y96" i="1" s="1"/>
  <c r="T96" i="1"/>
  <c r="AQ96" i="1" s="1"/>
  <c r="N96" i="1"/>
  <c r="AE96" i="1" s="1"/>
  <c r="K49" i="1"/>
  <c r="Y49" i="1" s="1"/>
  <c r="T49" i="1"/>
  <c r="AQ49" i="1" s="1"/>
  <c r="N49" i="1"/>
  <c r="AE49" i="1" s="1"/>
  <c r="Q49" i="1"/>
  <c r="AK49" i="1" s="1"/>
  <c r="K45" i="1"/>
  <c r="Y45" i="1" s="1"/>
  <c r="T45" i="1"/>
  <c r="AQ45" i="1" s="1"/>
  <c r="N45" i="1"/>
  <c r="AE45" i="1" s="1"/>
  <c r="Q45" i="1"/>
  <c r="AK45" i="1" s="1"/>
  <c r="T124" i="1"/>
  <c r="AQ124" i="1" s="1"/>
  <c r="N124" i="1"/>
  <c r="AE124" i="1" s="1"/>
  <c r="Q124" i="1"/>
  <c r="AK124" i="1" s="1"/>
  <c r="K124" i="1"/>
  <c r="Y124" i="1" s="1"/>
  <c r="Q56" i="1"/>
  <c r="AK56" i="1" s="1"/>
  <c r="K56" i="1"/>
  <c r="Y56" i="1" s="1"/>
  <c r="T56" i="1"/>
  <c r="AQ56" i="1" s="1"/>
  <c r="N56" i="1"/>
  <c r="AE56" i="1" s="1"/>
  <c r="BB52" i="1"/>
  <c r="Q52" i="1"/>
  <c r="AK52" i="1" s="1"/>
  <c r="K52" i="1"/>
  <c r="Y52" i="1" s="1"/>
  <c r="T52" i="1"/>
  <c r="AQ52" i="1" s="1"/>
  <c r="N52" i="1"/>
  <c r="AE52" i="1" s="1"/>
  <c r="Q66" i="1"/>
  <c r="AK66" i="1" s="1"/>
  <c r="K66" i="1"/>
  <c r="Y66" i="1" s="1"/>
  <c r="T66" i="1"/>
  <c r="AQ66" i="1" s="1"/>
  <c r="N66" i="1"/>
  <c r="AE66" i="1" s="1"/>
  <c r="BB62" i="1"/>
  <c r="Q62" i="1"/>
  <c r="AK62" i="1" s="1"/>
  <c r="K62" i="1"/>
  <c r="Y62" i="1" s="1"/>
  <c r="T62" i="1"/>
  <c r="AQ62" i="1" s="1"/>
  <c r="N62" i="1"/>
  <c r="AE62" i="1" s="1"/>
  <c r="Q100" i="1"/>
  <c r="AK100" i="1" s="1"/>
  <c r="K100" i="1"/>
  <c r="Y100" i="1" s="1"/>
  <c r="T100" i="1"/>
  <c r="AQ100" i="1" s="1"/>
  <c r="N100" i="1"/>
  <c r="AE100" i="1" s="1"/>
  <c r="K103" i="1"/>
  <c r="Y103" i="1" s="1"/>
  <c r="T103" i="1"/>
  <c r="AQ103" i="1" s="1"/>
  <c r="N103" i="1"/>
  <c r="AE103" i="1" s="1"/>
  <c r="Q103" i="1"/>
  <c r="AK103" i="1" s="1"/>
  <c r="Q129" i="1"/>
  <c r="AK129" i="1" s="1"/>
  <c r="K129" i="1"/>
  <c r="Y129" i="1" s="1"/>
  <c r="T129" i="1"/>
  <c r="AQ129" i="1" s="1"/>
  <c r="N129" i="1"/>
  <c r="AE129" i="1" s="1"/>
  <c r="K105" i="1"/>
  <c r="Y105" i="1" s="1"/>
  <c r="T105" i="1"/>
  <c r="AQ105" i="1" s="1"/>
  <c r="N105" i="1"/>
  <c r="AE105" i="1" s="1"/>
  <c r="Q105" i="1"/>
  <c r="AK105" i="1" s="1"/>
  <c r="T132" i="1"/>
  <c r="AQ132" i="1" s="1"/>
  <c r="N132" i="1"/>
  <c r="AE132" i="1" s="1"/>
  <c r="Q132" i="1"/>
  <c r="AK132" i="1" s="1"/>
  <c r="K132" i="1"/>
  <c r="Y132" i="1" s="1"/>
  <c r="BD111" i="1"/>
  <c r="K111" i="1"/>
  <c r="Y111" i="1" s="1"/>
  <c r="T111" i="1"/>
  <c r="AQ111" i="1" s="1"/>
  <c r="N111" i="1"/>
  <c r="AE111" i="1" s="1"/>
  <c r="Q111" i="1"/>
  <c r="AK111" i="1" s="1"/>
  <c r="BF137" i="1"/>
  <c r="Q137" i="1"/>
  <c r="AK137" i="1" s="1"/>
  <c r="K137" i="1"/>
  <c r="Y137" i="1" s="1"/>
  <c r="T137" i="1"/>
  <c r="AQ137" i="1" s="1"/>
  <c r="N137" i="1"/>
  <c r="AE137" i="1" s="1"/>
  <c r="BG132" i="1"/>
  <c r="BF129" i="1"/>
  <c r="BF126" i="1"/>
  <c r="BD100" i="1"/>
  <c r="BE70" i="1"/>
  <c r="O70" i="1"/>
  <c r="AG70" i="1" s="1"/>
  <c r="R70" i="1"/>
  <c r="AM70" i="1" s="1"/>
  <c r="L70" i="1"/>
  <c r="AA70" i="1" s="1"/>
  <c r="U70" i="1"/>
  <c r="AS70" i="1" s="1"/>
  <c r="O116" i="1"/>
  <c r="AG116" i="1" s="1"/>
  <c r="R116" i="1"/>
  <c r="AM116" i="1" s="1"/>
  <c r="L116" i="1"/>
  <c r="AA116" i="1" s="1"/>
  <c r="U116" i="1"/>
  <c r="AS116" i="1" s="1"/>
  <c r="L91" i="1"/>
  <c r="AA91" i="1" s="1"/>
  <c r="U91" i="1"/>
  <c r="AS91" i="1" s="1"/>
  <c r="O91" i="1"/>
  <c r="AG91" i="1" s="1"/>
  <c r="R91" i="1"/>
  <c r="AM91" i="1" s="1"/>
  <c r="O42" i="1"/>
  <c r="AG42" i="1" s="1"/>
  <c r="R42" i="1"/>
  <c r="AM42" i="1" s="1"/>
  <c r="L42" i="1"/>
  <c r="AA42" i="1" s="1"/>
  <c r="U42" i="1"/>
  <c r="AS42" i="1" s="1"/>
  <c r="L67" i="1"/>
  <c r="AA67" i="1" s="1"/>
  <c r="U67" i="1"/>
  <c r="AS67" i="1" s="1"/>
  <c r="O67" i="1"/>
  <c r="AG67" i="1" s="1"/>
  <c r="R67" i="1"/>
  <c r="AM67" i="1" s="1"/>
  <c r="L138" i="1"/>
  <c r="AA138" i="1" s="1"/>
  <c r="U138" i="1"/>
  <c r="AS138" i="1" s="1"/>
  <c r="O138" i="1"/>
  <c r="AG138" i="1" s="1"/>
  <c r="R138" i="1"/>
  <c r="AM138" i="1" s="1"/>
  <c r="Q116" i="1"/>
  <c r="AK116" i="1" s="1"/>
  <c r="K116" i="1"/>
  <c r="Y116" i="1" s="1"/>
  <c r="T116" i="1"/>
  <c r="AQ116" i="1" s="1"/>
  <c r="N116" i="1"/>
  <c r="AE116" i="1" s="1"/>
  <c r="K91" i="1"/>
  <c r="Y91" i="1" s="1"/>
  <c r="T91" i="1"/>
  <c r="AQ91" i="1" s="1"/>
  <c r="N91" i="1"/>
  <c r="AE91" i="1" s="1"/>
  <c r="Q91" i="1"/>
  <c r="AK91" i="1" s="1"/>
  <c r="Q44" i="1"/>
  <c r="AK44" i="1" s="1"/>
  <c r="K44" i="1"/>
  <c r="Y44" i="1" s="1"/>
  <c r="T44" i="1"/>
  <c r="AQ44" i="1" s="1"/>
  <c r="N44" i="1"/>
  <c r="AE44" i="1" s="1"/>
  <c r="BD104" i="1"/>
  <c r="Q104" i="1"/>
  <c r="AK104" i="1" s="1"/>
  <c r="K104" i="1"/>
  <c r="Y104" i="1" s="1"/>
  <c r="T104" i="1"/>
  <c r="AQ104" i="1" s="1"/>
  <c r="N104" i="1"/>
  <c r="AE104" i="1" s="1"/>
  <c r="BE68" i="1"/>
  <c r="O68" i="1"/>
  <c r="AG68" i="1" s="1"/>
  <c r="R68" i="1"/>
  <c r="AM68" i="1" s="1"/>
  <c r="L68" i="1"/>
  <c r="AA68" i="1" s="1"/>
  <c r="U68" i="1"/>
  <c r="AS68" i="1" s="1"/>
  <c r="BE78" i="1"/>
  <c r="O78" i="1"/>
  <c r="AG78" i="1" s="1"/>
  <c r="R78" i="1"/>
  <c r="AM78" i="1" s="1"/>
  <c r="L78" i="1"/>
  <c r="AA78" i="1" s="1"/>
  <c r="U78" i="1"/>
  <c r="AS78" i="1" s="1"/>
  <c r="O74" i="1"/>
  <c r="AG74" i="1" s="1"/>
  <c r="R74" i="1"/>
  <c r="AM74" i="1" s="1"/>
  <c r="L74" i="1"/>
  <c r="AA74" i="1" s="1"/>
  <c r="U74" i="1"/>
  <c r="AS74" i="1" s="1"/>
  <c r="BE84" i="1"/>
  <c r="O84" i="1"/>
  <c r="AG84" i="1" s="1"/>
  <c r="R84" i="1"/>
  <c r="AM84" i="1" s="1"/>
  <c r="L84" i="1"/>
  <c r="AA84" i="1" s="1"/>
  <c r="U84" i="1"/>
  <c r="AS84" i="1" s="1"/>
  <c r="BE89" i="1"/>
  <c r="L89" i="1"/>
  <c r="AA89" i="1" s="1"/>
  <c r="U89" i="1"/>
  <c r="AS89" i="1" s="1"/>
  <c r="O89" i="1"/>
  <c r="AG89" i="1" s="1"/>
  <c r="R89" i="1"/>
  <c r="AM89" i="1" s="1"/>
  <c r="BC7" i="1"/>
  <c r="L7" i="1"/>
  <c r="AA7" i="1" s="1"/>
  <c r="U7" i="1"/>
  <c r="AS7" i="1" s="1"/>
  <c r="O7" i="1"/>
  <c r="AG7" i="1" s="1"/>
  <c r="R7" i="1"/>
  <c r="AM7" i="1" s="1"/>
  <c r="L117" i="1"/>
  <c r="AA117" i="1" s="1"/>
  <c r="U117" i="1"/>
  <c r="AS117" i="1" s="1"/>
  <c r="O117" i="1"/>
  <c r="AG117" i="1" s="1"/>
  <c r="R117" i="1"/>
  <c r="AM117" i="1" s="1"/>
  <c r="BC13" i="1"/>
  <c r="L13" i="1"/>
  <c r="AA13" i="1" s="1"/>
  <c r="U13" i="1"/>
  <c r="AS13" i="1" s="1"/>
  <c r="O13" i="1"/>
  <c r="AG13" i="1" s="1"/>
  <c r="R13" i="1"/>
  <c r="AM13" i="1" s="1"/>
  <c r="BC9" i="1"/>
  <c r="L9" i="1"/>
  <c r="AA9" i="1" s="1"/>
  <c r="U9" i="1"/>
  <c r="AS9" i="1" s="1"/>
  <c r="O9" i="1"/>
  <c r="AG9" i="1" s="1"/>
  <c r="R9" i="1"/>
  <c r="AM9" i="1" s="1"/>
  <c r="BC22" i="1"/>
  <c r="O22" i="1"/>
  <c r="AG22" i="1" s="1"/>
  <c r="R22" i="1"/>
  <c r="AM22" i="1" s="1"/>
  <c r="L22" i="1"/>
  <c r="AA22" i="1" s="1"/>
  <c r="U22" i="1"/>
  <c r="AS22" i="1" s="1"/>
  <c r="BC18" i="1"/>
  <c r="O18" i="1"/>
  <c r="AG18" i="1" s="1"/>
  <c r="R18" i="1"/>
  <c r="AM18" i="1" s="1"/>
  <c r="L18" i="1"/>
  <c r="AA18" i="1" s="1"/>
  <c r="U18" i="1"/>
  <c r="AS18" i="1" s="1"/>
  <c r="O118" i="1"/>
  <c r="AG118" i="1" s="1"/>
  <c r="R118" i="1"/>
  <c r="AM118" i="1" s="1"/>
  <c r="L118" i="1"/>
  <c r="AA118" i="1" s="1"/>
  <c r="U118" i="1"/>
  <c r="AS118" i="1" s="1"/>
  <c r="BC27" i="1"/>
  <c r="L27" i="1"/>
  <c r="AA27" i="1" s="1"/>
  <c r="U27" i="1"/>
  <c r="AS27" i="1" s="1"/>
  <c r="O27" i="1"/>
  <c r="AG27" i="1" s="1"/>
  <c r="R27" i="1"/>
  <c r="AM27" i="1" s="1"/>
  <c r="L93" i="1"/>
  <c r="AA93" i="1" s="1"/>
  <c r="U93" i="1"/>
  <c r="AS93" i="1" s="1"/>
  <c r="O93" i="1"/>
  <c r="AG93" i="1" s="1"/>
  <c r="R93" i="1"/>
  <c r="AM93" i="1" s="1"/>
  <c r="O34" i="1"/>
  <c r="AG34" i="1" s="1"/>
  <c r="R34" i="1"/>
  <c r="AM34" i="1" s="1"/>
  <c r="L34" i="1"/>
  <c r="AA34" i="1" s="1"/>
  <c r="U34" i="1"/>
  <c r="AS34" i="1" s="1"/>
  <c r="O38" i="1"/>
  <c r="AG38" i="1" s="1"/>
  <c r="R38" i="1"/>
  <c r="AM38" i="1" s="1"/>
  <c r="L38" i="1"/>
  <c r="AA38" i="1" s="1"/>
  <c r="U38" i="1"/>
  <c r="AS38" i="1" s="1"/>
  <c r="L121" i="1"/>
  <c r="AA121" i="1" s="1"/>
  <c r="U121" i="1"/>
  <c r="AS121" i="1" s="1"/>
  <c r="O121" i="1"/>
  <c r="AG121" i="1" s="1"/>
  <c r="R121" i="1"/>
  <c r="AM121" i="1" s="1"/>
  <c r="O40" i="1"/>
  <c r="AG40" i="1" s="1"/>
  <c r="R40" i="1"/>
  <c r="AM40" i="1" s="1"/>
  <c r="L40" i="1"/>
  <c r="AA40" i="1" s="1"/>
  <c r="U40" i="1"/>
  <c r="AS40" i="1" s="1"/>
  <c r="L123" i="1"/>
  <c r="AA123" i="1" s="1"/>
  <c r="O123" i="1"/>
  <c r="AG123" i="1" s="1"/>
  <c r="R123" i="1"/>
  <c r="AM123" i="1" s="1"/>
  <c r="U123" i="1"/>
  <c r="AS123" i="1" s="1"/>
  <c r="O48" i="1"/>
  <c r="AG48" i="1" s="1"/>
  <c r="R48" i="1"/>
  <c r="AM48" i="1" s="1"/>
  <c r="L48" i="1"/>
  <c r="AA48" i="1" s="1"/>
  <c r="U48" i="1"/>
  <c r="AS48" i="1" s="1"/>
  <c r="BE98" i="1"/>
  <c r="O98" i="1"/>
  <c r="AG98" i="1" s="1"/>
  <c r="R98" i="1"/>
  <c r="AM98" i="1" s="1"/>
  <c r="L98" i="1"/>
  <c r="AA98" i="1" s="1"/>
  <c r="U98" i="1"/>
  <c r="AS98" i="1" s="1"/>
  <c r="L59" i="1"/>
  <c r="AA59" i="1" s="1"/>
  <c r="U59" i="1"/>
  <c r="AS59" i="1" s="1"/>
  <c r="O59" i="1"/>
  <c r="AG59" i="1" s="1"/>
  <c r="R59" i="1"/>
  <c r="AM59" i="1" s="1"/>
  <c r="L55" i="1"/>
  <c r="AA55" i="1" s="1"/>
  <c r="U55" i="1"/>
  <c r="AS55" i="1" s="1"/>
  <c r="O55" i="1"/>
  <c r="AG55" i="1" s="1"/>
  <c r="R55" i="1"/>
  <c r="AM55" i="1" s="1"/>
  <c r="L99" i="1"/>
  <c r="AA99" i="1" s="1"/>
  <c r="U99" i="1"/>
  <c r="AS99" i="1" s="1"/>
  <c r="O99" i="1"/>
  <c r="AG99" i="1" s="1"/>
  <c r="R99" i="1"/>
  <c r="AM99" i="1" s="1"/>
  <c r="L65" i="1"/>
  <c r="AA65" i="1" s="1"/>
  <c r="U65" i="1"/>
  <c r="AS65" i="1" s="1"/>
  <c r="O65" i="1"/>
  <c r="AG65" i="1" s="1"/>
  <c r="R65" i="1"/>
  <c r="AM65" i="1" s="1"/>
  <c r="L61" i="1"/>
  <c r="AA61" i="1" s="1"/>
  <c r="U61" i="1"/>
  <c r="AS61" i="1" s="1"/>
  <c r="O61" i="1"/>
  <c r="AG61" i="1" s="1"/>
  <c r="R61" i="1"/>
  <c r="AM61" i="1" s="1"/>
  <c r="L128" i="1"/>
  <c r="AA128" i="1" s="1"/>
  <c r="U128" i="1"/>
  <c r="AS128" i="1" s="1"/>
  <c r="O128" i="1"/>
  <c r="AG128" i="1" s="1"/>
  <c r="R128" i="1"/>
  <c r="AM128" i="1" s="1"/>
  <c r="O102" i="1"/>
  <c r="AG102" i="1" s="1"/>
  <c r="R102" i="1"/>
  <c r="AM102" i="1" s="1"/>
  <c r="L102" i="1"/>
  <c r="AA102" i="1" s="1"/>
  <c r="U102" i="1"/>
  <c r="AS102" i="1" s="1"/>
  <c r="O108" i="1"/>
  <c r="AG108" i="1" s="1"/>
  <c r="R108" i="1"/>
  <c r="AM108" i="1" s="1"/>
  <c r="L108" i="1"/>
  <c r="AA108" i="1" s="1"/>
  <c r="U108" i="1"/>
  <c r="AS108" i="1" s="1"/>
  <c r="R135" i="1"/>
  <c r="AM135" i="1" s="1"/>
  <c r="L135" i="1"/>
  <c r="AA135" i="1" s="1"/>
  <c r="U135" i="1"/>
  <c r="AS135" i="1" s="1"/>
  <c r="O135" i="1"/>
  <c r="AG135" i="1" s="1"/>
  <c r="O114" i="1"/>
  <c r="AG114" i="1" s="1"/>
  <c r="R114" i="1"/>
  <c r="AM114" i="1" s="1"/>
  <c r="L114" i="1"/>
  <c r="AA114" i="1" s="1"/>
  <c r="U114" i="1"/>
  <c r="AS114" i="1" s="1"/>
  <c r="O110" i="1"/>
  <c r="AG110" i="1" s="1"/>
  <c r="R110" i="1"/>
  <c r="AM110" i="1" s="1"/>
  <c r="L110" i="1"/>
  <c r="AA110" i="1" s="1"/>
  <c r="U110" i="1"/>
  <c r="AS110" i="1" s="1"/>
  <c r="BD96" i="1"/>
  <c r="BE80" i="1"/>
  <c r="O80" i="1"/>
  <c r="AG80" i="1" s="1"/>
  <c r="R80" i="1"/>
  <c r="AM80" i="1" s="1"/>
  <c r="L80" i="1"/>
  <c r="AA80" i="1" s="1"/>
  <c r="U80" i="1"/>
  <c r="AS80" i="1" s="1"/>
  <c r="BC8" i="1"/>
  <c r="O8" i="1"/>
  <c r="AG8" i="1" s="1"/>
  <c r="R8" i="1"/>
  <c r="AM8" i="1" s="1"/>
  <c r="L8" i="1"/>
  <c r="AA8" i="1" s="1"/>
  <c r="U8" i="1"/>
  <c r="AS8" i="1" s="1"/>
  <c r="BC20" i="1"/>
  <c r="O20" i="1"/>
  <c r="AG20" i="1" s="1"/>
  <c r="R20" i="1"/>
  <c r="AM20" i="1" s="1"/>
  <c r="L20" i="1"/>
  <c r="AA20" i="1" s="1"/>
  <c r="U20" i="1"/>
  <c r="AS20" i="1" s="1"/>
  <c r="O32" i="1"/>
  <c r="AG32" i="1" s="1"/>
  <c r="R32" i="1"/>
  <c r="AM32" i="1" s="1"/>
  <c r="L32" i="1"/>
  <c r="AA32" i="1" s="1"/>
  <c r="U32" i="1"/>
  <c r="AS32" i="1" s="1"/>
  <c r="R125" i="1"/>
  <c r="AM125" i="1" s="1"/>
  <c r="U125" i="1"/>
  <c r="AS125" i="1" s="1"/>
  <c r="L125" i="1"/>
  <c r="AA125" i="1" s="1"/>
  <c r="O125" i="1"/>
  <c r="AG125" i="1" s="1"/>
  <c r="L101" i="1"/>
  <c r="AA101" i="1" s="1"/>
  <c r="U101" i="1"/>
  <c r="AS101" i="1" s="1"/>
  <c r="O101" i="1"/>
  <c r="AG101" i="1" s="1"/>
  <c r="R101" i="1"/>
  <c r="AM101" i="1" s="1"/>
  <c r="L130" i="1"/>
  <c r="AA130" i="1" s="1"/>
  <c r="U130" i="1"/>
  <c r="AS130" i="1" s="1"/>
  <c r="O130" i="1"/>
  <c r="AG130" i="1" s="1"/>
  <c r="R130" i="1"/>
  <c r="AM130" i="1" s="1"/>
  <c r="T136" i="1"/>
  <c r="AQ136" i="1" s="1"/>
  <c r="N136" i="1"/>
  <c r="AE136" i="1" s="1"/>
  <c r="Q136" i="1"/>
  <c r="AK136" i="1" s="1"/>
  <c r="K136" i="1"/>
  <c r="Y136" i="1" s="1"/>
  <c r="BD86" i="1"/>
  <c r="Q86" i="1"/>
  <c r="AK86" i="1" s="1"/>
  <c r="K86" i="1"/>
  <c r="Y86" i="1" s="1"/>
  <c r="T86" i="1"/>
  <c r="AQ86" i="1" s="1"/>
  <c r="N86" i="1"/>
  <c r="AE86" i="1" s="1"/>
  <c r="BB24" i="1"/>
  <c r="Q24" i="1"/>
  <c r="AK24" i="1" s="1"/>
  <c r="K24" i="1"/>
  <c r="Y24" i="1" s="1"/>
  <c r="T24" i="1"/>
  <c r="AQ24" i="1" s="1"/>
  <c r="N24" i="1"/>
  <c r="AE24" i="1" s="1"/>
  <c r="Q36" i="1"/>
  <c r="AK36" i="1" s="1"/>
  <c r="K36" i="1"/>
  <c r="Y36" i="1" s="1"/>
  <c r="T36" i="1"/>
  <c r="AQ36" i="1" s="1"/>
  <c r="N36" i="1"/>
  <c r="AE36" i="1" s="1"/>
  <c r="Q46" i="1"/>
  <c r="AK46" i="1" s="1"/>
  <c r="K46" i="1"/>
  <c r="Y46" i="1" s="1"/>
  <c r="T46" i="1"/>
  <c r="AQ46" i="1" s="1"/>
  <c r="N46" i="1"/>
  <c r="AE46" i="1" s="1"/>
  <c r="BD115" i="1"/>
  <c r="K101" i="1"/>
  <c r="Y101" i="1" s="1"/>
  <c r="T101" i="1"/>
  <c r="AQ101" i="1" s="1"/>
  <c r="N101" i="1"/>
  <c r="AE101" i="1" s="1"/>
  <c r="Q101" i="1"/>
  <c r="AK101" i="1" s="1"/>
  <c r="T138" i="1"/>
  <c r="AQ138" i="1" s="1"/>
  <c r="Q138" i="1"/>
  <c r="AK138" i="1" s="1"/>
  <c r="N138" i="1"/>
  <c r="AE138" i="1" s="1"/>
  <c r="K138" i="1"/>
  <c r="Y138" i="1" s="1"/>
  <c r="BD68" i="1"/>
  <c r="Q68" i="1"/>
  <c r="AK68" i="1" s="1"/>
  <c r="K68" i="1"/>
  <c r="Y68" i="1" s="1"/>
  <c r="T68" i="1"/>
  <c r="AQ68" i="1" s="1"/>
  <c r="N68" i="1"/>
  <c r="AE68" i="1" s="1"/>
  <c r="Q74" i="1"/>
  <c r="AK74" i="1" s="1"/>
  <c r="K74" i="1"/>
  <c r="Y74" i="1" s="1"/>
  <c r="T74" i="1"/>
  <c r="AQ74" i="1" s="1"/>
  <c r="N74" i="1"/>
  <c r="AE74" i="1" s="1"/>
  <c r="BD84" i="1"/>
  <c r="Q84" i="1"/>
  <c r="AK84" i="1" s="1"/>
  <c r="K84" i="1"/>
  <c r="Y84" i="1" s="1"/>
  <c r="T84" i="1"/>
  <c r="AQ84" i="1" s="1"/>
  <c r="N84" i="1"/>
  <c r="AE84" i="1" s="1"/>
  <c r="BD89" i="1"/>
  <c r="K89" i="1"/>
  <c r="Y89" i="1" s="1"/>
  <c r="T89" i="1"/>
  <c r="AQ89" i="1" s="1"/>
  <c r="N89" i="1"/>
  <c r="AE89" i="1" s="1"/>
  <c r="Q89" i="1"/>
  <c r="AK89" i="1" s="1"/>
  <c r="BB7" i="1"/>
  <c r="K7" i="1"/>
  <c r="Y7" i="1" s="1"/>
  <c r="T7" i="1"/>
  <c r="AQ7" i="1" s="1"/>
  <c r="N7" i="1"/>
  <c r="AE7" i="1" s="1"/>
  <c r="Q7" i="1"/>
  <c r="AK7" i="1" s="1"/>
  <c r="K117" i="1"/>
  <c r="Y117" i="1" s="1"/>
  <c r="T117" i="1"/>
  <c r="AQ117" i="1" s="1"/>
  <c r="N117" i="1"/>
  <c r="AE117" i="1" s="1"/>
  <c r="Q117" i="1"/>
  <c r="AK117" i="1" s="1"/>
  <c r="BB13" i="1"/>
  <c r="K13" i="1"/>
  <c r="Y13" i="1" s="1"/>
  <c r="T13" i="1"/>
  <c r="AQ13" i="1" s="1"/>
  <c r="N13" i="1"/>
  <c r="AE13" i="1" s="1"/>
  <c r="Q13" i="1"/>
  <c r="AK13" i="1" s="1"/>
  <c r="BB9" i="1"/>
  <c r="K9" i="1"/>
  <c r="Y9" i="1" s="1"/>
  <c r="T9" i="1"/>
  <c r="AQ9" i="1" s="1"/>
  <c r="N9" i="1"/>
  <c r="AE9" i="1" s="1"/>
  <c r="Q9" i="1"/>
  <c r="AK9" i="1" s="1"/>
  <c r="BB22" i="1"/>
  <c r="Q22" i="1"/>
  <c r="AK22" i="1" s="1"/>
  <c r="K22" i="1"/>
  <c r="Y22" i="1" s="1"/>
  <c r="T22" i="1"/>
  <c r="AQ22" i="1" s="1"/>
  <c r="N22" i="1"/>
  <c r="AE22" i="1" s="1"/>
  <c r="BB18" i="1"/>
  <c r="Q18" i="1"/>
  <c r="AK18" i="1" s="1"/>
  <c r="K18" i="1"/>
  <c r="Y18" i="1" s="1"/>
  <c r="T18" i="1"/>
  <c r="AQ18" i="1" s="1"/>
  <c r="N18" i="1"/>
  <c r="AE18" i="1" s="1"/>
  <c r="Q118" i="1"/>
  <c r="AK118" i="1" s="1"/>
  <c r="K118" i="1"/>
  <c r="Y118" i="1" s="1"/>
  <c r="T118" i="1"/>
  <c r="AQ118" i="1" s="1"/>
  <c r="N118" i="1"/>
  <c r="AE118" i="1" s="1"/>
  <c r="BB27" i="1"/>
  <c r="K27" i="1"/>
  <c r="Y27" i="1" s="1"/>
  <c r="T27" i="1"/>
  <c r="AQ27" i="1" s="1"/>
  <c r="N27" i="1"/>
  <c r="AE27" i="1" s="1"/>
  <c r="Q27" i="1"/>
  <c r="AK27" i="1" s="1"/>
  <c r="K93" i="1"/>
  <c r="Y93" i="1" s="1"/>
  <c r="T93" i="1"/>
  <c r="AQ93" i="1" s="1"/>
  <c r="N93" i="1"/>
  <c r="AE93" i="1" s="1"/>
  <c r="Q93" i="1"/>
  <c r="AK93" i="1" s="1"/>
  <c r="Q34" i="1"/>
  <c r="AK34" i="1" s="1"/>
  <c r="K34" i="1"/>
  <c r="Y34" i="1" s="1"/>
  <c r="T34" i="1"/>
  <c r="AQ34" i="1" s="1"/>
  <c r="N34" i="1"/>
  <c r="AE34" i="1" s="1"/>
  <c r="Q38" i="1"/>
  <c r="AK38" i="1" s="1"/>
  <c r="K38" i="1"/>
  <c r="Y38" i="1" s="1"/>
  <c r="T38" i="1"/>
  <c r="AQ38" i="1" s="1"/>
  <c r="N38" i="1"/>
  <c r="AE38" i="1" s="1"/>
  <c r="BF121" i="1"/>
  <c r="K121" i="1"/>
  <c r="Y121" i="1" s="1"/>
  <c r="T121" i="1"/>
  <c r="AQ121" i="1" s="1"/>
  <c r="N121" i="1"/>
  <c r="AE121" i="1" s="1"/>
  <c r="Q121" i="1"/>
  <c r="AK121" i="1" s="1"/>
  <c r="Q40" i="1"/>
  <c r="AK40" i="1" s="1"/>
  <c r="K40" i="1"/>
  <c r="Y40" i="1" s="1"/>
  <c r="T40" i="1"/>
  <c r="AQ40" i="1" s="1"/>
  <c r="N40" i="1"/>
  <c r="AE40" i="1" s="1"/>
  <c r="K123" i="1"/>
  <c r="Y123" i="1" s="1"/>
  <c r="N123" i="1"/>
  <c r="AE123" i="1" s="1"/>
  <c r="Q123" i="1"/>
  <c r="AK123" i="1" s="1"/>
  <c r="T123" i="1"/>
  <c r="AQ123" i="1" s="1"/>
  <c r="Q48" i="1"/>
  <c r="AK48" i="1" s="1"/>
  <c r="K48" i="1"/>
  <c r="Y48" i="1" s="1"/>
  <c r="T48" i="1"/>
  <c r="AQ48" i="1" s="1"/>
  <c r="N48" i="1"/>
  <c r="AE48" i="1" s="1"/>
  <c r="BD98" i="1"/>
  <c r="Q98" i="1"/>
  <c r="AK98" i="1" s="1"/>
  <c r="K98" i="1"/>
  <c r="Y98" i="1" s="1"/>
  <c r="T98" i="1"/>
  <c r="AQ98" i="1" s="1"/>
  <c r="N98" i="1"/>
  <c r="AE98" i="1" s="1"/>
  <c r="K59" i="1"/>
  <c r="Y59" i="1" s="1"/>
  <c r="T59" i="1"/>
  <c r="AQ59" i="1" s="1"/>
  <c r="N59" i="1"/>
  <c r="AE59" i="1" s="1"/>
  <c r="Q59" i="1"/>
  <c r="AK59" i="1" s="1"/>
  <c r="K55" i="1"/>
  <c r="Y55" i="1" s="1"/>
  <c r="T55" i="1"/>
  <c r="AQ55" i="1" s="1"/>
  <c r="N55" i="1"/>
  <c r="AE55" i="1" s="1"/>
  <c r="Q55" i="1"/>
  <c r="AK55" i="1" s="1"/>
  <c r="BD99" i="1"/>
  <c r="K99" i="1"/>
  <c r="Y99" i="1" s="1"/>
  <c r="T99" i="1"/>
  <c r="AQ99" i="1" s="1"/>
  <c r="N99" i="1"/>
  <c r="AE99" i="1" s="1"/>
  <c r="Q99" i="1"/>
  <c r="AK99" i="1" s="1"/>
  <c r="K65" i="1"/>
  <c r="Y65" i="1" s="1"/>
  <c r="T65" i="1"/>
  <c r="AQ65" i="1" s="1"/>
  <c r="N65" i="1"/>
  <c r="AE65" i="1" s="1"/>
  <c r="Q65" i="1"/>
  <c r="AK65" i="1" s="1"/>
  <c r="K61" i="1"/>
  <c r="Y61" i="1" s="1"/>
  <c r="T61" i="1"/>
  <c r="AQ61" i="1" s="1"/>
  <c r="N61" i="1"/>
  <c r="AE61" i="1" s="1"/>
  <c r="Q61" i="1"/>
  <c r="AK61" i="1" s="1"/>
  <c r="BF113" i="1"/>
  <c r="T128" i="1"/>
  <c r="AQ128" i="1" s="1"/>
  <c r="N128" i="1"/>
  <c r="AE128" i="1" s="1"/>
  <c r="Q128" i="1"/>
  <c r="AK128" i="1" s="1"/>
  <c r="K128" i="1"/>
  <c r="Y128" i="1" s="1"/>
  <c r="BD102" i="1"/>
  <c r="Q102" i="1"/>
  <c r="AK102" i="1" s="1"/>
  <c r="K102" i="1"/>
  <c r="Y102" i="1" s="1"/>
  <c r="T102" i="1"/>
  <c r="AQ102" i="1" s="1"/>
  <c r="N102" i="1"/>
  <c r="AE102" i="1" s="1"/>
  <c r="BD108" i="1"/>
  <c r="Q108" i="1"/>
  <c r="AK108" i="1" s="1"/>
  <c r="K108" i="1"/>
  <c r="Y108" i="1" s="1"/>
  <c r="T108" i="1"/>
  <c r="AQ108" i="1" s="1"/>
  <c r="N108" i="1"/>
  <c r="AE108" i="1" s="1"/>
  <c r="Q135" i="1"/>
  <c r="AK135" i="1" s="1"/>
  <c r="K135" i="1"/>
  <c r="Y135" i="1" s="1"/>
  <c r="T135" i="1"/>
  <c r="AQ135" i="1" s="1"/>
  <c r="N135" i="1"/>
  <c r="AE135" i="1" s="1"/>
  <c r="Q114" i="1"/>
  <c r="AK114" i="1" s="1"/>
  <c r="K114" i="1"/>
  <c r="Y114" i="1" s="1"/>
  <c r="T114" i="1"/>
  <c r="AQ114" i="1" s="1"/>
  <c r="N114" i="1"/>
  <c r="AE114" i="1" s="1"/>
  <c r="Q110" i="1"/>
  <c r="AK110" i="1" s="1"/>
  <c r="K110" i="1"/>
  <c r="Y110" i="1" s="1"/>
  <c r="T110" i="1"/>
  <c r="AQ110" i="1" s="1"/>
  <c r="N110" i="1"/>
  <c r="AE110" i="1" s="1"/>
  <c r="BE111" i="1"/>
  <c r="BF136" i="1"/>
  <c r="BE22" i="1"/>
  <c r="BE85" i="1"/>
  <c r="BC30" i="1"/>
  <c r="BC6" i="1"/>
  <c r="BG119" i="1"/>
  <c r="BC28" i="1"/>
  <c r="BC26" i="1"/>
  <c r="BG120" i="1"/>
  <c r="BE94" i="1"/>
  <c r="BC51" i="1"/>
  <c r="BD107" i="1"/>
  <c r="BD105" i="1"/>
  <c r="BF134" i="1"/>
  <c r="BG136" i="1"/>
  <c r="BF128" i="1"/>
  <c r="BG118" i="1"/>
  <c r="BE95" i="1"/>
  <c r="BG125" i="1"/>
  <c r="BE99" i="1"/>
  <c r="BE101" i="1"/>
  <c r="BG128" i="1"/>
  <c r="BE104" i="1"/>
  <c r="BE102" i="1"/>
  <c r="BE108" i="1"/>
  <c r="BE106" i="1"/>
  <c r="BE114" i="1"/>
  <c r="BG133" i="1"/>
  <c r="BE112" i="1"/>
  <c r="BF72" i="1"/>
  <c r="BF81" i="1"/>
  <c r="BF91" i="1"/>
  <c r="BF117" i="1"/>
  <c r="BF125" i="1"/>
  <c r="BF135" i="1"/>
  <c r="BF123" i="1"/>
  <c r="BF133" i="1"/>
  <c r="BD112" i="1"/>
  <c r="BF138" i="1"/>
  <c r="BG138" i="1"/>
  <c r="BG130" i="1"/>
  <c r="BG123" i="1"/>
  <c r="BF119" i="1"/>
  <c r="BG116" i="1"/>
  <c r="BD101" i="1"/>
  <c r="BE6" i="1"/>
  <c r="BE69" i="1"/>
  <c r="BE34" i="1"/>
  <c r="BE90" i="1"/>
  <c r="BC40" i="1"/>
  <c r="BC14" i="1"/>
  <c r="BE96" i="1"/>
  <c r="BE97" i="1"/>
  <c r="BC52" i="1"/>
  <c r="BG126" i="1"/>
  <c r="BC62" i="1"/>
  <c r="BE100" i="1"/>
  <c r="BG135" i="1"/>
  <c r="BG124" i="1"/>
  <c r="BG117" i="1"/>
  <c r="BG129" i="1"/>
  <c r="BG127" i="1"/>
  <c r="BE113" i="1"/>
  <c r="BE107" i="1"/>
  <c r="BE105" i="1"/>
  <c r="BE103" i="1"/>
  <c r="BD137" i="1"/>
  <c r="BD131" i="1"/>
  <c r="BD17" i="1"/>
  <c r="BE138" i="1"/>
  <c r="BE132" i="1"/>
  <c r="BE128" i="1"/>
  <c r="BE124" i="1"/>
  <c r="BE120" i="1"/>
  <c r="BD138" i="1"/>
  <c r="BD134" i="1"/>
  <c r="BD6" i="1"/>
  <c r="BD130" i="1"/>
  <c r="BD16" i="1"/>
  <c r="BD126" i="1"/>
  <c r="BD124" i="1"/>
  <c r="BD24" i="1"/>
  <c r="BD120" i="1"/>
  <c r="BB118" i="1"/>
  <c r="BB25" i="1"/>
  <c r="BD116" i="1"/>
  <c r="BF114" i="1"/>
  <c r="BB112" i="1"/>
  <c r="BB30" i="1"/>
  <c r="BD110" i="1"/>
  <c r="BD34" i="1"/>
  <c r="BB108" i="1"/>
  <c r="BB106" i="1"/>
  <c r="BB40" i="1"/>
  <c r="BB104" i="1"/>
  <c r="BB102" i="1"/>
  <c r="BB100" i="1"/>
  <c r="BB98" i="1"/>
  <c r="BB96" i="1"/>
  <c r="BB94" i="1"/>
  <c r="BD92" i="1"/>
  <c r="BD54" i="1"/>
  <c r="BF90" i="1"/>
  <c r="BF52" i="1"/>
  <c r="BB88" i="1"/>
  <c r="BB86" i="1"/>
  <c r="BB84" i="1"/>
  <c r="BB82" i="1"/>
  <c r="BB61" i="1"/>
  <c r="BF80" i="1"/>
  <c r="BF62" i="1"/>
  <c r="BB78" i="1"/>
  <c r="BB76" i="1"/>
  <c r="BB74" i="1"/>
  <c r="BB69" i="1"/>
  <c r="BD72" i="1"/>
  <c r="BF70" i="1"/>
  <c r="BF73" i="1"/>
  <c r="BB68" i="1"/>
  <c r="BB66" i="1"/>
  <c r="BB64" i="1"/>
  <c r="BD62" i="1"/>
  <c r="BD82" i="1"/>
  <c r="BB60" i="1"/>
  <c r="BB89" i="1"/>
  <c r="BB58" i="1"/>
  <c r="BB56" i="1"/>
  <c r="BB54" i="1"/>
  <c r="BD52" i="1"/>
  <c r="BF50" i="1"/>
  <c r="BB48" i="1"/>
  <c r="BB46" i="1"/>
  <c r="BB44" i="1"/>
  <c r="BB42" i="1"/>
  <c r="BF40" i="1"/>
  <c r="BF102" i="1"/>
  <c r="BB38" i="1"/>
  <c r="BB110" i="1"/>
  <c r="BB36" i="1"/>
  <c r="BB34" i="1"/>
  <c r="BB32" i="1"/>
  <c r="BD30" i="1"/>
  <c r="BD114" i="1"/>
  <c r="BF28" i="1"/>
  <c r="BF112" i="1"/>
  <c r="BD26" i="1"/>
  <c r="BF24" i="1"/>
  <c r="BF118" i="1"/>
  <c r="BF22" i="1"/>
  <c r="BF116" i="1"/>
  <c r="BD20" i="1"/>
  <c r="BD18" i="1"/>
  <c r="BF16" i="1"/>
  <c r="BF124" i="1"/>
  <c r="BF14" i="1"/>
  <c r="BF122" i="1"/>
  <c r="BD12" i="1"/>
  <c r="BD10" i="1"/>
  <c r="BD8" i="1"/>
  <c r="BF6" i="1"/>
  <c r="BF131" i="1"/>
  <c r="BE14" i="1"/>
  <c r="BD133" i="1"/>
  <c r="K5" i="1"/>
  <c r="Y5" i="1" s="1"/>
  <c r="BD5" i="1"/>
  <c r="BD125" i="1"/>
  <c r="BE136" i="1"/>
  <c r="BE130" i="1"/>
  <c r="BE126" i="1"/>
  <c r="BC118" i="1"/>
  <c r="BC25" i="1"/>
  <c r="BD136" i="1"/>
  <c r="BD132" i="1"/>
  <c r="BD128" i="1"/>
  <c r="BD14" i="1"/>
  <c r="BD122" i="1"/>
  <c r="BD22" i="1"/>
  <c r="BD135" i="1"/>
  <c r="BD7" i="1"/>
  <c r="BD129" i="1"/>
  <c r="BD15" i="1"/>
  <c r="BD123" i="1"/>
  <c r="BD23" i="1"/>
  <c r="BD121" i="1"/>
  <c r="BD119" i="1"/>
  <c r="BD117" i="1"/>
  <c r="BF115" i="1"/>
  <c r="BB113" i="1"/>
  <c r="BB31" i="1"/>
  <c r="BB111" i="1"/>
  <c r="BF109" i="1"/>
  <c r="BF33" i="1"/>
  <c r="BB107" i="1"/>
  <c r="BB41" i="1"/>
  <c r="BB105" i="1"/>
  <c r="BB103" i="1"/>
  <c r="BB101" i="1"/>
  <c r="BB99" i="1"/>
  <c r="BB50" i="1"/>
  <c r="BB97" i="1"/>
  <c r="BB95" i="1"/>
  <c r="BB93" i="1"/>
  <c r="BD91" i="1"/>
  <c r="BF89" i="1"/>
  <c r="BB87" i="1"/>
  <c r="BB85" i="1"/>
  <c r="BB83" i="1"/>
  <c r="BD81" i="1"/>
  <c r="BD63" i="1"/>
  <c r="BB79" i="1"/>
  <c r="BE24" i="1"/>
  <c r="BE16" i="1"/>
  <c r="BF5" i="1"/>
  <c r="BF130" i="1"/>
  <c r="BD127" i="1"/>
  <c r="BE134" i="1"/>
  <c r="BE122" i="1"/>
  <c r="BG5" i="1"/>
  <c r="BE137" i="1"/>
  <c r="BE135" i="1"/>
  <c r="BE133" i="1"/>
  <c r="BE131" i="1"/>
  <c r="BE129" i="1"/>
  <c r="BE127" i="1"/>
  <c r="BE125" i="1"/>
  <c r="BE123" i="1"/>
  <c r="BE121" i="1"/>
  <c r="BE119" i="1"/>
  <c r="BE117" i="1"/>
  <c r="BG115" i="1"/>
  <c r="BC113" i="1"/>
  <c r="BC111" i="1"/>
  <c r="BG109" i="1"/>
  <c r="BC107" i="1"/>
  <c r="BC105" i="1"/>
  <c r="BC103" i="1"/>
  <c r="BC101" i="1"/>
  <c r="BC99" i="1"/>
  <c r="BC97" i="1"/>
  <c r="BC95" i="1"/>
  <c r="BC93" i="1"/>
  <c r="BE91" i="1"/>
  <c r="BG89" i="1"/>
  <c r="BC87" i="1"/>
  <c r="BC85" i="1"/>
  <c r="BC83" i="1"/>
  <c r="BE81" i="1"/>
  <c r="BC79" i="1"/>
  <c r="BC77" i="1"/>
  <c r="BC75" i="1"/>
  <c r="BC73" i="1"/>
  <c r="BE71" i="1"/>
  <c r="BG69" i="1"/>
  <c r="BC67" i="1"/>
  <c r="BC65" i="1"/>
  <c r="BC63" i="1"/>
  <c r="BG61" i="1"/>
  <c r="BC59" i="1"/>
  <c r="BC57" i="1"/>
  <c r="BC55" i="1"/>
  <c r="BE53" i="1"/>
  <c r="BG51" i="1"/>
  <c r="BC49" i="1"/>
  <c r="BC47" i="1"/>
  <c r="BC45" i="1"/>
  <c r="BC43" i="1"/>
  <c r="BE41" i="1"/>
  <c r="BC39" i="1"/>
  <c r="BC37" i="1"/>
  <c r="BC35" i="1"/>
  <c r="BC33" i="1"/>
  <c r="BE31" i="1"/>
  <c r="BG29" i="1"/>
  <c r="BE27" i="1"/>
  <c r="BE25" i="1"/>
  <c r="BG23" i="1"/>
  <c r="BE21" i="1"/>
  <c r="BE19" i="1"/>
  <c r="BG17" i="1"/>
  <c r="BG15" i="1"/>
  <c r="BE13" i="1"/>
  <c r="BE11" i="1"/>
  <c r="BE9" i="1"/>
  <c r="BG7" i="1"/>
  <c r="BF132" i="1"/>
  <c r="BB77" i="1"/>
  <c r="BB75" i="1"/>
  <c r="BB73" i="1"/>
  <c r="BD71" i="1"/>
  <c r="BF69" i="1"/>
  <c r="BB67" i="1"/>
  <c r="BB65" i="1"/>
  <c r="BB63" i="1"/>
  <c r="BF61" i="1"/>
  <c r="BB59" i="1"/>
  <c r="BB57" i="1"/>
  <c r="BB55" i="1"/>
  <c r="BD53" i="1"/>
  <c r="BF51" i="1"/>
  <c r="BB49" i="1"/>
  <c r="BB47" i="1"/>
  <c r="BB45" i="1"/>
  <c r="BB43" i="1"/>
  <c r="BD41" i="1"/>
  <c r="BB39" i="1"/>
  <c r="BB37" i="1"/>
  <c r="BB35" i="1"/>
  <c r="BB33" i="1"/>
  <c r="BD31" i="1"/>
  <c r="BF29" i="1"/>
  <c r="BD27" i="1"/>
  <c r="BD25" i="1"/>
  <c r="BF23" i="1"/>
  <c r="BD21" i="1"/>
  <c r="BD19" i="1"/>
  <c r="BF17" i="1"/>
  <c r="BF15" i="1"/>
  <c r="BD13" i="1"/>
  <c r="BD11" i="1"/>
  <c r="BD9" i="1"/>
  <c r="BF7" i="1"/>
  <c r="BC110" i="1"/>
  <c r="BE93" i="1"/>
  <c r="BC89" i="1"/>
  <c r="BE82" i="1"/>
  <c r="BC80" i="1"/>
  <c r="BE74" i="1"/>
  <c r="BC70" i="1"/>
  <c r="BC69" i="1"/>
  <c r="BE63" i="1"/>
  <c r="BC50" i="1"/>
  <c r="BC41" i="1"/>
  <c r="BC31" i="1"/>
  <c r="BE116" i="1"/>
  <c r="BG114" i="1"/>
  <c r="BC112" i="1"/>
  <c r="BE110" i="1"/>
  <c r="BC108" i="1"/>
  <c r="BC106" i="1"/>
  <c r="BC104" i="1"/>
  <c r="BC102" i="1"/>
  <c r="BC100" i="1"/>
  <c r="BC98" i="1"/>
  <c r="BC96" i="1"/>
  <c r="BC94" i="1"/>
  <c r="BE92" i="1"/>
  <c r="BG90" i="1"/>
  <c r="BC88" i="1"/>
  <c r="BC86" i="1"/>
  <c r="BC84" i="1"/>
  <c r="BC82" i="1"/>
  <c r="BG80" i="1"/>
  <c r="BC78" i="1"/>
  <c r="BC76" i="1"/>
  <c r="BC74" i="1"/>
  <c r="BE72" i="1"/>
  <c r="BG70" i="1"/>
  <c r="BC68" i="1"/>
  <c r="BC66" i="1"/>
  <c r="BC64" i="1"/>
  <c r="BE62" i="1"/>
  <c r="BC60" i="1"/>
  <c r="BC58" i="1"/>
  <c r="BC56" i="1"/>
  <c r="BC54" i="1"/>
  <c r="BE52" i="1"/>
  <c r="BG50" i="1"/>
  <c r="BC48" i="1"/>
  <c r="BC46" i="1"/>
  <c r="BC44" i="1"/>
  <c r="BC42" i="1"/>
  <c r="BG40" i="1"/>
  <c r="BC38" i="1"/>
  <c r="BC36" i="1"/>
  <c r="BC34" i="1"/>
  <c r="BC32" i="1"/>
  <c r="BE30" i="1"/>
  <c r="BG28" i="1"/>
  <c r="BE26" i="1"/>
  <c r="BG24" i="1"/>
  <c r="BG22" i="1"/>
  <c r="BE20" i="1"/>
  <c r="BE18" i="1"/>
  <c r="BG16" i="1"/>
  <c r="BG14" i="1"/>
  <c r="BE12" i="1"/>
  <c r="BE10" i="1"/>
  <c r="BE8" i="1"/>
  <c r="BG6" i="1"/>
  <c r="BE5" i="1"/>
  <c r="BB109" i="1"/>
  <c r="BD103" i="1"/>
  <c r="BD93" i="1"/>
  <c r="BB80" i="1"/>
  <c r="BD74" i="1"/>
  <c r="BB70" i="1"/>
  <c r="BL110" i="1" l="1"/>
  <c r="BO110" i="1" s="1"/>
  <c r="BL90" i="1"/>
  <c r="BO90" i="1" s="1"/>
  <c r="BL82" i="1"/>
  <c r="BO82" i="1" s="1"/>
  <c r="BL96" i="1"/>
  <c r="BO96" i="1" s="1"/>
  <c r="BX14" i="1"/>
  <c r="BS14" i="1"/>
  <c r="CB14" i="1"/>
  <c r="BR15" i="1"/>
  <c r="BL60" i="1"/>
  <c r="BO60" i="1" s="1"/>
  <c r="BL52" i="1"/>
  <c r="BO52" i="1" s="1"/>
  <c r="BL44" i="1"/>
  <c r="BO44" i="1" s="1"/>
  <c r="BL24" i="1"/>
  <c r="BO24" i="1" s="1"/>
  <c r="BL62" i="1"/>
  <c r="BO62" i="1" s="1"/>
  <c r="BK44" i="1"/>
  <c r="BN44" i="1" s="1"/>
  <c r="BK6" i="1"/>
  <c r="BN6" i="1" s="1"/>
  <c r="BL56" i="1"/>
  <c r="BO56" i="1" s="1"/>
  <c r="BK110" i="1"/>
  <c r="BN110" i="1" s="1"/>
  <c r="BK108" i="1"/>
  <c r="BN108" i="1" s="1"/>
  <c r="BK99" i="1"/>
  <c r="BN99" i="1" s="1"/>
  <c r="BK98" i="1"/>
  <c r="BN98" i="1" s="1"/>
  <c r="BK22" i="1"/>
  <c r="BN22" i="1" s="1"/>
  <c r="BK101" i="1"/>
  <c r="BN101" i="1" s="1"/>
  <c r="BK24" i="1"/>
  <c r="BN24" i="1" s="1"/>
  <c r="BL121" i="1"/>
  <c r="BO121" i="1" s="1"/>
  <c r="BL93" i="1"/>
  <c r="BO93" i="1" s="1"/>
  <c r="BK49" i="1"/>
  <c r="BN49" i="1" s="1"/>
  <c r="BK31" i="1"/>
  <c r="BN31" i="1" s="1"/>
  <c r="BL31" i="1"/>
  <c r="BO31" i="1" s="1"/>
  <c r="BL115" i="1"/>
  <c r="BO115" i="1" s="1"/>
  <c r="BK76" i="1"/>
  <c r="BN76" i="1" s="1"/>
  <c r="BL136" i="1"/>
  <c r="BO136" i="1" s="1"/>
  <c r="BK127" i="1"/>
  <c r="BN127" i="1" s="1"/>
  <c r="BK21" i="1"/>
  <c r="BN21" i="1" s="1"/>
  <c r="BK88" i="1"/>
  <c r="BN88" i="1" s="1"/>
  <c r="BL113" i="1"/>
  <c r="BO113" i="1" s="1"/>
  <c r="BL51" i="1"/>
  <c r="BO51" i="1" s="1"/>
  <c r="BK85" i="1"/>
  <c r="BN85" i="1" s="1"/>
  <c r="BK54" i="1"/>
  <c r="BN54" i="1" s="1"/>
  <c r="BK10" i="1"/>
  <c r="BN10" i="1" s="1"/>
  <c r="BL125" i="1"/>
  <c r="BO125" i="1" s="1"/>
  <c r="BL50" i="1"/>
  <c r="BO50" i="1" s="1"/>
  <c r="BK95" i="1"/>
  <c r="BN95" i="1" s="1"/>
  <c r="BK57" i="1"/>
  <c r="BN57" i="1" s="1"/>
  <c r="BK92" i="1"/>
  <c r="BN92" i="1" s="1"/>
  <c r="BK58" i="1"/>
  <c r="BN58" i="1" s="1"/>
  <c r="BK46" i="1"/>
  <c r="BN46" i="1" s="1"/>
  <c r="BL22" i="1"/>
  <c r="BO22" i="1" s="1"/>
  <c r="BL133" i="1"/>
  <c r="BO133" i="1" s="1"/>
  <c r="BK60" i="1"/>
  <c r="BN60" i="1" s="1"/>
  <c r="BK72" i="1"/>
  <c r="BN72" i="1" s="1"/>
  <c r="BL81" i="1"/>
  <c r="BO81" i="1" s="1"/>
  <c r="BK138" i="1"/>
  <c r="BN138" i="1" s="1"/>
  <c r="BL120" i="1"/>
  <c r="BO120" i="1" s="1"/>
  <c r="BL29" i="1"/>
  <c r="BO29" i="1" s="1"/>
  <c r="BK63" i="1"/>
  <c r="BN63" i="1" s="1"/>
  <c r="BK51" i="1"/>
  <c r="BN51" i="1" s="1"/>
  <c r="BL87" i="1"/>
  <c r="BO87" i="1" s="1"/>
  <c r="BL40" i="1"/>
  <c r="BO40" i="1" s="1"/>
  <c r="BL55" i="1"/>
  <c r="BO55" i="1" s="1"/>
  <c r="BL138" i="1"/>
  <c r="BO138" i="1" s="1"/>
  <c r="BK89" i="1"/>
  <c r="BN89" i="1" s="1"/>
  <c r="BL32" i="1"/>
  <c r="BO32" i="1" s="1"/>
  <c r="BL7" i="1"/>
  <c r="BO7" i="1" s="1"/>
  <c r="BK124" i="1"/>
  <c r="BN124" i="1" s="1"/>
  <c r="BL66" i="1"/>
  <c r="BO66" i="1" s="1"/>
  <c r="BL19" i="1"/>
  <c r="BO19" i="1" s="1"/>
  <c r="BK97" i="1"/>
  <c r="BN97" i="1" s="1"/>
  <c r="BK71" i="1"/>
  <c r="BN71" i="1" s="1"/>
  <c r="BL21" i="1"/>
  <c r="BO21" i="1" s="1"/>
  <c r="BL71" i="1"/>
  <c r="BO71" i="1" s="1"/>
  <c r="BL25" i="1"/>
  <c r="BO25" i="1" s="1"/>
  <c r="BL89" i="1"/>
  <c r="BO89" i="1" s="1"/>
  <c r="BK81" i="1"/>
  <c r="BN81" i="1" s="1"/>
  <c r="BL84" i="1"/>
  <c r="BO84" i="1" s="1"/>
  <c r="BK107" i="1"/>
  <c r="BN107" i="1" s="1"/>
  <c r="BL38" i="1"/>
  <c r="BO38" i="1" s="1"/>
  <c r="BL104" i="1"/>
  <c r="BO104" i="1" s="1"/>
  <c r="BL64" i="1"/>
  <c r="BO64" i="1" s="1"/>
  <c r="BL35" i="1"/>
  <c r="BO35" i="1" s="1"/>
  <c r="BK118" i="1"/>
  <c r="BN118" i="1" s="1"/>
  <c r="BL10" i="1"/>
  <c r="BO10" i="1" s="1"/>
  <c r="BL83" i="1"/>
  <c r="BO83" i="1" s="1"/>
  <c r="BL76" i="1"/>
  <c r="BO76" i="1" s="1"/>
  <c r="BL17" i="1"/>
  <c r="BO17" i="1" s="1"/>
  <c r="BK19" i="1"/>
  <c r="BN19" i="1" s="1"/>
  <c r="BL59" i="1"/>
  <c r="BO59" i="1" s="1"/>
  <c r="BL123" i="1"/>
  <c r="BO123" i="1" s="1"/>
  <c r="BL13" i="1"/>
  <c r="BO13" i="1" s="1"/>
  <c r="BL37" i="1"/>
  <c r="BO37" i="1" s="1"/>
  <c r="BK77" i="1"/>
  <c r="BN77" i="1" s="1"/>
  <c r="BK15" i="1"/>
  <c r="BN15" i="1" s="1"/>
  <c r="BL134" i="1"/>
  <c r="BO134" i="1" s="1"/>
  <c r="BL126" i="1"/>
  <c r="BO126" i="1" s="1"/>
  <c r="BL97" i="1"/>
  <c r="BO97" i="1" s="1"/>
  <c r="BL39" i="1"/>
  <c r="BO39" i="1" s="1"/>
  <c r="BL33" i="1"/>
  <c r="BO33" i="1" s="1"/>
  <c r="BL77" i="1"/>
  <c r="BO77" i="1" s="1"/>
  <c r="BK78" i="1"/>
  <c r="BN78" i="1" s="1"/>
  <c r="BL53" i="1"/>
  <c r="BO53" i="1" s="1"/>
  <c r="BL65" i="1"/>
  <c r="BO65" i="1" s="1"/>
  <c r="BK80" i="1"/>
  <c r="BN80" i="1" s="1"/>
  <c r="BL95" i="1"/>
  <c r="BO95" i="1" s="1"/>
  <c r="BL78" i="1"/>
  <c r="BO78" i="1" s="1"/>
  <c r="BK14" i="1"/>
  <c r="BN14" i="1" s="1"/>
  <c r="BK38" i="1"/>
  <c r="BN38" i="1" s="1"/>
  <c r="BK30" i="1"/>
  <c r="BN30" i="1" s="1"/>
  <c r="BK102" i="1"/>
  <c r="BN102" i="1" s="1"/>
  <c r="BK55" i="1"/>
  <c r="BN55" i="1" s="1"/>
  <c r="BK104" i="1"/>
  <c r="BN104" i="1" s="1"/>
  <c r="BL70" i="1"/>
  <c r="BO70" i="1" s="1"/>
  <c r="BL102" i="1"/>
  <c r="BO102" i="1" s="1"/>
  <c r="BK61" i="1"/>
  <c r="BN61" i="1" s="1"/>
  <c r="BL46" i="1"/>
  <c r="BO46" i="1" s="1"/>
  <c r="BK29" i="1"/>
  <c r="BN29" i="1" s="1"/>
  <c r="BK79" i="1"/>
  <c r="BN79" i="1" s="1"/>
  <c r="BL99" i="1"/>
  <c r="BO99" i="1" s="1"/>
  <c r="BL92" i="1"/>
  <c r="BO92" i="1" s="1"/>
  <c r="BL68" i="1"/>
  <c r="BO68" i="1" s="1"/>
  <c r="BL42" i="1"/>
  <c r="BO42" i="1" s="1"/>
  <c r="BK33" i="1"/>
  <c r="BN33" i="1" s="1"/>
  <c r="BK17" i="1"/>
  <c r="BN17" i="1" s="1"/>
  <c r="BK130" i="1"/>
  <c r="BN130" i="1" s="1"/>
  <c r="BK40" i="1"/>
  <c r="BN40" i="1" s="1"/>
  <c r="BK69" i="1"/>
  <c r="BN69" i="1" s="1"/>
  <c r="BK70" i="1"/>
  <c r="BN70" i="1" s="1"/>
  <c r="BL27" i="1"/>
  <c r="BO27" i="1" s="1"/>
  <c r="BL88" i="1"/>
  <c r="BO88" i="1" s="1"/>
  <c r="BL79" i="1"/>
  <c r="BO79" i="1" s="1"/>
  <c r="BK121" i="1"/>
  <c r="BN121" i="1" s="1"/>
  <c r="BK8" i="1"/>
  <c r="BN8" i="1" s="1"/>
  <c r="BK120" i="1"/>
  <c r="BN120" i="1" s="1"/>
  <c r="BK42" i="1"/>
  <c r="BN42" i="1" s="1"/>
  <c r="BL54" i="1"/>
  <c r="BO54" i="1" s="1"/>
  <c r="BL128" i="1"/>
  <c r="BO128" i="1" s="1"/>
  <c r="BL45" i="1"/>
  <c r="BO45" i="1" s="1"/>
  <c r="BL101" i="1"/>
  <c r="BO101" i="1" s="1"/>
  <c r="BK59" i="1"/>
  <c r="BN59" i="1" s="1"/>
  <c r="BK112" i="1"/>
  <c r="BN112" i="1" s="1"/>
  <c r="BK125" i="1"/>
  <c r="BN125" i="1" s="1"/>
  <c r="BL75" i="1"/>
  <c r="BO75" i="1" s="1"/>
  <c r="BK126" i="1"/>
  <c r="BN126" i="1" s="1"/>
  <c r="BK117" i="1"/>
  <c r="BN117" i="1" s="1"/>
  <c r="BL131" i="1"/>
  <c r="BO131" i="1" s="1"/>
  <c r="BK66" i="1"/>
  <c r="BN66" i="1" s="1"/>
  <c r="BL74" i="1"/>
  <c r="BO74" i="1" s="1"/>
  <c r="BL63" i="1"/>
  <c r="BO63" i="1" s="1"/>
  <c r="BL41" i="1"/>
  <c r="BO41" i="1" s="1"/>
  <c r="BL58" i="1"/>
  <c r="BO58" i="1" s="1"/>
  <c r="BL94" i="1"/>
  <c r="BO94" i="1" s="1"/>
  <c r="BL86" i="1"/>
  <c r="BO86" i="1" s="1"/>
  <c r="BK39" i="1"/>
  <c r="BN39" i="1" s="1"/>
  <c r="BL114" i="1"/>
  <c r="BO114" i="1" s="1"/>
  <c r="BL116" i="1"/>
  <c r="BO116" i="1" s="1"/>
  <c r="BK53" i="1"/>
  <c r="BN53" i="1" s="1"/>
  <c r="BK114" i="1"/>
  <c r="BN114" i="1" s="1"/>
  <c r="BK37" i="1"/>
  <c r="BN37" i="1" s="1"/>
  <c r="BK109" i="1"/>
  <c r="BN109" i="1" s="1"/>
  <c r="BK132" i="1"/>
  <c r="BN132" i="1" s="1"/>
  <c r="BL34" i="1"/>
  <c r="BO34" i="1" s="1"/>
  <c r="BL118" i="1"/>
  <c r="BO118" i="1" s="1"/>
  <c r="BK91" i="1"/>
  <c r="BN91" i="1" s="1"/>
  <c r="BL47" i="1"/>
  <c r="BO47" i="1" s="1"/>
  <c r="BL129" i="1"/>
  <c r="BO129" i="1" s="1"/>
  <c r="BL107" i="1"/>
  <c r="BO107" i="1" s="1"/>
  <c r="BL130" i="1"/>
  <c r="BO130" i="1" s="1"/>
  <c r="BK48" i="1"/>
  <c r="BN48" i="1" s="1"/>
  <c r="BK116" i="1"/>
  <c r="BN116" i="1" s="1"/>
  <c r="BK73" i="1"/>
  <c r="BN73" i="1" s="1"/>
  <c r="BL18" i="1"/>
  <c r="BO18" i="1" s="1"/>
  <c r="BL91" i="1"/>
  <c r="BO91" i="1" s="1"/>
  <c r="BL111" i="1"/>
  <c r="BO111" i="1" s="1"/>
  <c r="BK87" i="1"/>
  <c r="BN87" i="1" s="1"/>
  <c r="BK103" i="1"/>
  <c r="BN103" i="1" s="1"/>
  <c r="BL106" i="1"/>
  <c r="BO106" i="1" s="1"/>
  <c r="BL100" i="1"/>
  <c r="BO100" i="1" s="1"/>
  <c r="BL61" i="1"/>
  <c r="BO61" i="1" s="1"/>
  <c r="BK74" i="1"/>
  <c r="BN74" i="1" s="1"/>
  <c r="BL127" i="1"/>
  <c r="BO127" i="1" s="1"/>
  <c r="BL11" i="1"/>
  <c r="BO11" i="1" s="1"/>
  <c r="BK32" i="1"/>
  <c r="BN32" i="1" s="1"/>
  <c r="BK82" i="1"/>
  <c r="BN82" i="1" s="1"/>
  <c r="BK12" i="1"/>
  <c r="BN12" i="1" s="1"/>
  <c r="BL85" i="1"/>
  <c r="BO85" i="1" s="1"/>
  <c r="BK115" i="1"/>
  <c r="BN115" i="1" s="1"/>
  <c r="BK133" i="1"/>
  <c r="BN133" i="1" s="1"/>
  <c r="BL57" i="1"/>
  <c r="BO57" i="1" s="1"/>
  <c r="BK16" i="1"/>
  <c r="BN16" i="1" s="1"/>
  <c r="BL30" i="1"/>
  <c r="BO30" i="1" s="1"/>
  <c r="BL16" i="1"/>
  <c r="BO16" i="1" s="1"/>
  <c r="BK20" i="1"/>
  <c r="BN20" i="1" s="1"/>
  <c r="BL43" i="1"/>
  <c r="BO43" i="1" s="1"/>
  <c r="BL28" i="1"/>
  <c r="BO28" i="1" s="1"/>
  <c r="BL105" i="1"/>
  <c r="BO105" i="1" s="1"/>
  <c r="BK5" i="1"/>
  <c r="BN5" i="1" s="1"/>
  <c r="BK106" i="1"/>
  <c r="BN106" i="1" s="1"/>
  <c r="BK62" i="1"/>
  <c r="BN62" i="1" s="1"/>
  <c r="BL67" i="1"/>
  <c r="BO67" i="1" s="1"/>
  <c r="BK137" i="1"/>
  <c r="BN137" i="1" s="1"/>
  <c r="BK28" i="1"/>
  <c r="BN28" i="1" s="1"/>
  <c r="BK25" i="1"/>
  <c r="BN25" i="1" s="1"/>
  <c r="BL112" i="1"/>
  <c r="BO112" i="1" s="1"/>
  <c r="BL36" i="1"/>
  <c r="BO36" i="1" s="1"/>
  <c r="BL132" i="1"/>
  <c r="BO132" i="1" s="1"/>
  <c r="BL103" i="1"/>
  <c r="BO103" i="1" s="1"/>
  <c r="BL124" i="1"/>
  <c r="BO124" i="1" s="1"/>
  <c r="BK84" i="1"/>
  <c r="BN84" i="1" s="1"/>
  <c r="BK86" i="1"/>
  <c r="BN86" i="1" s="1"/>
  <c r="BL20" i="1"/>
  <c r="BO20" i="1" s="1"/>
  <c r="BL98" i="1"/>
  <c r="BO98" i="1" s="1"/>
  <c r="BK100" i="1"/>
  <c r="BN100" i="1" s="1"/>
  <c r="BL137" i="1"/>
  <c r="BO137" i="1" s="1"/>
  <c r="BK94" i="1"/>
  <c r="BN94" i="1" s="1"/>
  <c r="BK75" i="1"/>
  <c r="BN75" i="1" s="1"/>
  <c r="BK45" i="1"/>
  <c r="BN45" i="1" s="1"/>
  <c r="BL73" i="1"/>
  <c r="BO73" i="1" s="1"/>
  <c r="BK50" i="1"/>
  <c r="BN50" i="1" s="1"/>
  <c r="BK131" i="1"/>
  <c r="BN131" i="1" s="1"/>
  <c r="BK83" i="1"/>
  <c r="BN83" i="1" s="1"/>
  <c r="BK9" i="1"/>
  <c r="BN9" i="1" s="1"/>
  <c r="BL135" i="1"/>
  <c r="BO135" i="1" s="1"/>
  <c r="BK105" i="1"/>
  <c r="BN105" i="1" s="1"/>
  <c r="BL26" i="1"/>
  <c r="BO26" i="1" s="1"/>
  <c r="BL109" i="1"/>
  <c r="BO109" i="1" s="1"/>
  <c r="BL72" i="1"/>
  <c r="BO72" i="1" s="1"/>
  <c r="BK43" i="1"/>
  <c r="BN43" i="1" s="1"/>
  <c r="BK135" i="1"/>
  <c r="BN135" i="1" s="1"/>
  <c r="BK128" i="1"/>
  <c r="BN128" i="1" s="1"/>
  <c r="BK65" i="1"/>
  <c r="BN65" i="1" s="1"/>
  <c r="BK7" i="1"/>
  <c r="BN7" i="1" s="1"/>
  <c r="BK36" i="1"/>
  <c r="BN36" i="1" s="1"/>
  <c r="BK136" i="1"/>
  <c r="BN136" i="1" s="1"/>
  <c r="BK122" i="1"/>
  <c r="BN122" i="1" s="1"/>
  <c r="BL14" i="1"/>
  <c r="BO14" i="1" s="1"/>
  <c r="BK123" i="1"/>
  <c r="BN123" i="1" s="1"/>
  <c r="BK52" i="1"/>
  <c r="BN52" i="1" s="1"/>
  <c r="BK23" i="1"/>
  <c r="BN23" i="1" s="1"/>
  <c r="BL119" i="1"/>
  <c r="BO119" i="1" s="1"/>
  <c r="BK90" i="1"/>
  <c r="BN90" i="1" s="1"/>
  <c r="BK93" i="1"/>
  <c r="BN93" i="1" s="1"/>
  <c r="BL5" i="1"/>
  <c r="BO5" i="1" s="1"/>
  <c r="BL6" i="1"/>
  <c r="BO6" i="1" s="1"/>
  <c r="BK41" i="1"/>
  <c r="BN41" i="1" s="1"/>
  <c r="BK11" i="1"/>
  <c r="BN11" i="1" s="1"/>
  <c r="BL122" i="1"/>
  <c r="BO122" i="1" s="1"/>
  <c r="BK64" i="1"/>
  <c r="BN64" i="1" s="1"/>
  <c r="BL15" i="1"/>
  <c r="BO15" i="1" s="1"/>
  <c r="BK35" i="1"/>
  <c r="BN35" i="1" s="1"/>
  <c r="BK67" i="1"/>
  <c r="BN67" i="1" s="1"/>
  <c r="BL108" i="1"/>
  <c r="BO108" i="1" s="1"/>
  <c r="BL117" i="1"/>
  <c r="BO117" i="1" s="1"/>
  <c r="BK111" i="1"/>
  <c r="BN111" i="1" s="1"/>
  <c r="BK129" i="1"/>
  <c r="BN129" i="1" s="1"/>
  <c r="BK119" i="1"/>
  <c r="BN119" i="1" s="1"/>
  <c r="BK113" i="1"/>
  <c r="BN113" i="1" s="1"/>
  <c r="BL49" i="1"/>
  <c r="BO49" i="1" s="1"/>
  <c r="BL80" i="1"/>
  <c r="BO80" i="1" s="1"/>
  <c r="BL9" i="1"/>
  <c r="BO9" i="1" s="1"/>
  <c r="BK18" i="1"/>
  <c r="BN18" i="1" s="1"/>
  <c r="BK96" i="1"/>
  <c r="BN96" i="1" s="1"/>
  <c r="BL8" i="1"/>
  <c r="BO8" i="1" s="1"/>
  <c r="BL48" i="1"/>
  <c r="BO48" i="1" s="1"/>
  <c r="BK134" i="1"/>
  <c r="BN134" i="1" s="1"/>
  <c r="BL23" i="1"/>
  <c r="BO23" i="1" s="1"/>
  <c r="BK68" i="1"/>
  <c r="BN68" i="1" s="1"/>
  <c r="BL12" i="1"/>
  <c r="BO12" i="1" s="1"/>
  <c r="BK47" i="1"/>
  <c r="BN47" i="1" s="1"/>
  <c r="BK34" i="1"/>
  <c r="BN34" i="1" s="1"/>
  <c r="BK26" i="1"/>
  <c r="BN26" i="1" s="1"/>
  <c r="BK27" i="1"/>
  <c r="BN27" i="1" s="1"/>
  <c r="BK13" i="1"/>
  <c r="BN13" i="1" s="1"/>
  <c r="BK56" i="1"/>
  <c r="BN56" i="1" s="1"/>
  <c r="BL69" i="1"/>
  <c r="BO69" i="1" s="1"/>
  <c r="BX15" i="1" l="1"/>
  <c r="BS15" i="1"/>
  <c r="CB15" i="1"/>
  <c r="BR16" i="1"/>
  <c r="CB16" i="1" l="1"/>
  <c r="BX16" i="1"/>
  <c r="BS16" i="1"/>
  <c r="BR17" i="1"/>
  <c r="CB17" i="1" l="1"/>
  <c r="BS17" i="1"/>
  <c r="BX17" i="1"/>
  <c r="BR18" i="1"/>
  <c r="CB18" i="1" l="1"/>
  <c r="BX18" i="1"/>
  <c r="BS18" i="1"/>
  <c r="BR19" i="1"/>
  <c r="BX19" i="1" l="1"/>
  <c r="CB19" i="1"/>
  <c r="BS19" i="1"/>
  <c r="BR20" i="1"/>
  <c r="BS20" i="1" l="1"/>
  <c r="CB20" i="1"/>
  <c r="BX20" i="1"/>
  <c r="BR21" i="1"/>
  <c r="BS21" i="1" l="1"/>
  <c r="CB21" i="1"/>
  <c r="BX21" i="1"/>
  <c r="BR22" i="1"/>
  <c r="BS22" i="1" l="1"/>
  <c r="CB22" i="1"/>
  <c r="BX22" i="1"/>
  <c r="BR23" i="1"/>
  <c r="BS23" i="1" l="1"/>
  <c r="CB23" i="1"/>
  <c r="BX23" i="1"/>
  <c r="BR24" i="1"/>
  <c r="BS24" i="1" l="1"/>
  <c r="CB24" i="1"/>
  <c r="BX24" i="1"/>
  <c r="BR25" i="1"/>
  <c r="BX25" i="1" l="1"/>
  <c r="BS25" i="1"/>
  <c r="CB25" i="1"/>
  <c r="BR26" i="1"/>
  <c r="BX26" i="1" l="1"/>
  <c r="BS26" i="1"/>
  <c r="CB26" i="1"/>
  <c r="BR27" i="1"/>
  <c r="BX27" i="1" l="1"/>
  <c r="BS27" i="1"/>
  <c r="CB27" i="1"/>
  <c r="BR28" i="1"/>
  <c r="BX28" i="1" l="1"/>
  <c r="BS28" i="1"/>
  <c r="CB28" i="1"/>
  <c r="BR29" i="1"/>
  <c r="BX29" i="1" l="1"/>
  <c r="BS29" i="1"/>
  <c r="CB29" i="1"/>
  <c r="BR30" i="1"/>
  <c r="BS30" i="1" l="1"/>
  <c r="BX30" i="1"/>
  <c r="CB30" i="1"/>
  <c r="BR31" i="1"/>
  <c r="BX31" i="1" l="1"/>
  <c r="BS31" i="1"/>
  <c r="CB31" i="1"/>
  <c r="BR32" i="1"/>
  <c r="CB32" i="1" l="1"/>
  <c r="BX32" i="1"/>
  <c r="BS32" i="1"/>
  <c r="BR33" i="1"/>
  <c r="CB33" i="1" l="1"/>
  <c r="BX33" i="1"/>
  <c r="BS33" i="1"/>
  <c r="BR34" i="1"/>
  <c r="CB34" i="1" l="1"/>
  <c r="BX34" i="1"/>
  <c r="BS34" i="1"/>
  <c r="BR35" i="1"/>
  <c r="CB35" i="1" l="1"/>
  <c r="BX35" i="1"/>
  <c r="BS35" i="1"/>
  <c r="BR36" i="1"/>
  <c r="BS36" i="1" l="1"/>
  <c r="CB36" i="1"/>
  <c r="BX36" i="1"/>
  <c r="BR37" i="1"/>
  <c r="BS37" i="1" l="1"/>
  <c r="CB37" i="1"/>
  <c r="BX37" i="1"/>
  <c r="BR38" i="1"/>
  <c r="BS38" i="1" l="1"/>
  <c r="CB38" i="1"/>
  <c r="BX38" i="1"/>
  <c r="BR39" i="1"/>
  <c r="BS39" i="1" l="1"/>
  <c r="CB39" i="1"/>
  <c r="BX39" i="1"/>
  <c r="BR40" i="1"/>
  <c r="BS40" i="1" l="1"/>
  <c r="CB40" i="1"/>
  <c r="BX40" i="1"/>
  <c r="BR41" i="1"/>
  <c r="BX41" i="1" l="1"/>
  <c r="BS41" i="1"/>
  <c r="CB41" i="1"/>
  <c r="BR42" i="1"/>
  <c r="BX42" i="1" l="1"/>
  <c r="BS42" i="1"/>
  <c r="CB42" i="1"/>
  <c r="BR43" i="1"/>
  <c r="BX43" i="1" l="1"/>
  <c r="BS43" i="1"/>
  <c r="CB43" i="1"/>
  <c r="BR44" i="1"/>
  <c r="BX44" i="1" l="1"/>
  <c r="BS44" i="1"/>
  <c r="CB44" i="1"/>
  <c r="BR45" i="1"/>
  <c r="CB45" i="1" l="1"/>
  <c r="BX45" i="1"/>
  <c r="BS45" i="1"/>
  <c r="BR46" i="1"/>
  <c r="BX46" i="1" l="1"/>
  <c r="BS46" i="1"/>
  <c r="CB46" i="1"/>
  <c r="BR47" i="1"/>
  <c r="BX47" i="1" l="1"/>
  <c r="BS47" i="1"/>
  <c r="CB47" i="1"/>
  <c r="BR48" i="1"/>
  <c r="CB48" i="1" l="1"/>
  <c r="BS48" i="1"/>
  <c r="BX48" i="1"/>
  <c r="BR49" i="1"/>
  <c r="CB49" i="1" l="1"/>
  <c r="BX49" i="1"/>
  <c r="BS49" i="1"/>
  <c r="BR50" i="1"/>
  <c r="CB50" i="1" l="1"/>
  <c r="BX50" i="1"/>
  <c r="BS50" i="1"/>
  <c r="BR51" i="1"/>
  <c r="BX51" i="1" l="1"/>
  <c r="CB51" i="1"/>
  <c r="BS51" i="1"/>
  <c r="BR52" i="1"/>
  <c r="BS52" i="1" l="1"/>
  <c r="CB52" i="1"/>
  <c r="BX52" i="1"/>
  <c r="BR53" i="1"/>
  <c r="BS53" i="1" l="1"/>
  <c r="CB53" i="1"/>
  <c r="BX53" i="1"/>
  <c r="BR54" i="1"/>
  <c r="BX54" i="1" l="1"/>
  <c r="BS54" i="1"/>
  <c r="CB54" i="1"/>
  <c r="BR55" i="1"/>
  <c r="BS55" i="1" l="1"/>
  <c r="CB55" i="1"/>
  <c r="BX55" i="1"/>
  <c r="BR56" i="1"/>
  <c r="BS56" i="1" l="1"/>
  <c r="CB56" i="1"/>
  <c r="BX56" i="1"/>
  <c r="BR57" i="1"/>
  <c r="BX57" i="1" l="1"/>
  <c r="BS57" i="1"/>
  <c r="CB57" i="1"/>
  <c r="BR58" i="1"/>
  <c r="BX58" i="1" l="1"/>
  <c r="BS58" i="1"/>
  <c r="CB58" i="1"/>
  <c r="BR59" i="1"/>
  <c r="BX59" i="1" l="1"/>
  <c r="BS59" i="1"/>
  <c r="CB59" i="1"/>
  <c r="BR60" i="1"/>
  <c r="BX60" i="1" l="1"/>
  <c r="BS60" i="1"/>
  <c r="CB60" i="1"/>
  <c r="BR61" i="1"/>
  <c r="BX61" i="1" l="1"/>
  <c r="CB61" i="1"/>
  <c r="BS61" i="1"/>
  <c r="BR62" i="1"/>
  <c r="BX62" i="1" l="1"/>
  <c r="BS62" i="1"/>
  <c r="CB62" i="1"/>
  <c r="BR63" i="1"/>
  <c r="BX63" i="1" l="1"/>
  <c r="BS63" i="1"/>
  <c r="CB63" i="1"/>
  <c r="BR64" i="1"/>
  <c r="CB64" i="1" l="1"/>
  <c r="BX64" i="1"/>
  <c r="BS64" i="1"/>
  <c r="BR65" i="1"/>
  <c r="CB65" i="1" l="1"/>
  <c r="BS65" i="1"/>
  <c r="BX65" i="1"/>
  <c r="BR66" i="1"/>
  <c r="CB66" i="1" l="1"/>
  <c r="BX66" i="1"/>
  <c r="BS66" i="1"/>
  <c r="BR67" i="1"/>
  <c r="CB67" i="1" l="1"/>
  <c r="BX67" i="1"/>
  <c r="BS67" i="1"/>
  <c r="BR68" i="1"/>
  <c r="BS68" i="1" l="1"/>
  <c r="CB68" i="1"/>
  <c r="BX68" i="1"/>
  <c r="BR69" i="1"/>
  <c r="BS69" i="1" l="1"/>
  <c r="CB69" i="1"/>
  <c r="BX69" i="1"/>
  <c r="BR70" i="1"/>
  <c r="BS70" i="1" l="1"/>
  <c r="CB70" i="1"/>
  <c r="BX70" i="1"/>
  <c r="BR71" i="1"/>
  <c r="BS71" i="1" l="1"/>
  <c r="CB71" i="1"/>
  <c r="BX71" i="1"/>
  <c r="BR72" i="1"/>
  <c r="BS72" i="1" l="1"/>
  <c r="CB72" i="1"/>
  <c r="BX72" i="1"/>
  <c r="BR73" i="1"/>
  <c r="BX73" i="1" l="1"/>
  <c r="BS73" i="1"/>
  <c r="CB73" i="1"/>
  <c r="BR74" i="1"/>
  <c r="BX74" i="1" l="1"/>
  <c r="BS74" i="1"/>
  <c r="CB74" i="1"/>
  <c r="BR75" i="1"/>
  <c r="BX75" i="1" l="1"/>
  <c r="BS75" i="1"/>
  <c r="CB75" i="1"/>
  <c r="BR76" i="1"/>
  <c r="BX76" i="1" l="1"/>
  <c r="BS76" i="1"/>
  <c r="CB76" i="1"/>
  <c r="BR77" i="1"/>
  <c r="CB77" i="1" l="1"/>
  <c r="BX77" i="1"/>
  <c r="BS77" i="1"/>
  <c r="BR78" i="1"/>
  <c r="BX78" i="1" l="1"/>
  <c r="BS78" i="1"/>
  <c r="CB78" i="1"/>
  <c r="BR79" i="1"/>
  <c r="BX79" i="1" l="1"/>
  <c r="BS79" i="1"/>
  <c r="CB79" i="1"/>
  <c r="BR80" i="1"/>
  <c r="CB80" i="1" l="1"/>
  <c r="BX80" i="1"/>
  <c r="BS80" i="1"/>
  <c r="BR81" i="1"/>
  <c r="CB81" i="1" l="1"/>
  <c r="BX81" i="1"/>
  <c r="BS81" i="1"/>
  <c r="BR82" i="1"/>
  <c r="CB82" i="1" l="1"/>
  <c r="BX82" i="1"/>
  <c r="BS82" i="1"/>
  <c r="BR83" i="1"/>
  <c r="CB83" i="1" l="1"/>
  <c r="BX83" i="1"/>
  <c r="BS83" i="1"/>
  <c r="BR84" i="1"/>
  <c r="BS84" i="1" l="1"/>
  <c r="CB84" i="1"/>
  <c r="BX84" i="1"/>
  <c r="BR85" i="1"/>
  <c r="BS85" i="1" l="1"/>
  <c r="CB85" i="1"/>
  <c r="BX85" i="1"/>
  <c r="BR86" i="1"/>
  <c r="BS86" i="1" l="1"/>
  <c r="BX86" i="1"/>
  <c r="CB86" i="1"/>
  <c r="BR87" i="1"/>
  <c r="BS87" i="1" l="1"/>
  <c r="CB87" i="1"/>
  <c r="BX87" i="1"/>
  <c r="BR88" i="1"/>
  <c r="BS88" i="1" l="1"/>
  <c r="CB88" i="1"/>
  <c r="BX88" i="1"/>
  <c r="BR89" i="1"/>
  <c r="BX89" i="1" l="1"/>
  <c r="BS89" i="1"/>
  <c r="CB89" i="1"/>
  <c r="BR90" i="1"/>
  <c r="BX90" i="1" l="1"/>
  <c r="BS90" i="1"/>
  <c r="CB90" i="1"/>
  <c r="BR91" i="1"/>
  <c r="BX91" i="1" l="1"/>
  <c r="BS91" i="1"/>
  <c r="CB91" i="1"/>
  <c r="BR92" i="1"/>
  <c r="BX92" i="1" l="1"/>
  <c r="BS92" i="1"/>
  <c r="CB92" i="1"/>
  <c r="BR93" i="1"/>
  <c r="BX93" i="1" l="1"/>
  <c r="CB93" i="1"/>
  <c r="BS93" i="1"/>
  <c r="BR94" i="1"/>
  <c r="BS94" i="1" l="1"/>
  <c r="BX94" i="1"/>
  <c r="CB94" i="1"/>
  <c r="BR95" i="1"/>
  <c r="BX95" i="1" l="1"/>
  <c r="BS95" i="1"/>
  <c r="CB95" i="1"/>
  <c r="BR96" i="1"/>
  <c r="CB96" i="1" l="1"/>
  <c r="BX96" i="1"/>
  <c r="BS96" i="1"/>
  <c r="BR97" i="1"/>
  <c r="CB97" i="1" l="1"/>
  <c r="BS97" i="1"/>
  <c r="BX97" i="1"/>
  <c r="BR98" i="1"/>
  <c r="CB98" i="1" l="1"/>
  <c r="BX98" i="1"/>
  <c r="BS98" i="1"/>
  <c r="BR99" i="1"/>
  <c r="CB99" i="1" l="1"/>
  <c r="BS99" i="1"/>
  <c r="BX99" i="1"/>
  <c r="BR100" i="1"/>
  <c r="BS100" i="1" l="1"/>
  <c r="CB100" i="1"/>
  <c r="BX100" i="1"/>
  <c r="BR101" i="1"/>
  <c r="BS101" i="1" l="1"/>
  <c r="BX101" i="1"/>
  <c r="CB101" i="1"/>
  <c r="BR102" i="1"/>
  <c r="BS102" i="1" l="1"/>
  <c r="BX102" i="1"/>
  <c r="CB102" i="1"/>
  <c r="BR103" i="1"/>
  <c r="BS103" i="1" l="1"/>
  <c r="CB103" i="1"/>
  <c r="BX103" i="1"/>
  <c r="BR104" i="1"/>
  <c r="BS104" i="1" l="1"/>
  <c r="CB104" i="1"/>
  <c r="BX104" i="1"/>
  <c r="BR105" i="1"/>
  <c r="BX105" i="1" l="1"/>
  <c r="BS105" i="1"/>
  <c r="CB105" i="1"/>
  <c r="BR106" i="1"/>
  <c r="BX106" i="1" l="1"/>
  <c r="BS106" i="1"/>
  <c r="CB106" i="1"/>
  <c r="BR107" i="1"/>
  <c r="BX107" i="1" l="1"/>
  <c r="BS107" i="1"/>
  <c r="CB107" i="1"/>
  <c r="BR108" i="1"/>
  <c r="BX108" i="1" l="1"/>
  <c r="BS108" i="1"/>
  <c r="CB108" i="1"/>
  <c r="BR109" i="1"/>
  <c r="CB109" i="1" l="1"/>
  <c r="BX109" i="1"/>
  <c r="BS109" i="1"/>
  <c r="BR110" i="1"/>
  <c r="BX110" i="1" l="1"/>
  <c r="BS110" i="1"/>
  <c r="CB110" i="1"/>
  <c r="BR111" i="1"/>
  <c r="BX111" i="1" l="1"/>
  <c r="BS111" i="1"/>
  <c r="CB111" i="1"/>
  <c r="BR112" i="1"/>
  <c r="CB112" i="1" l="1"/>
  <c r="BS112" i="1"/>
  <c r="BX112" i="1"/>
  <c r="BR113" i="1"/>
  <c r="CB113" i="1" l="1"/>
  <c r="BS113" i="1"/>
  <c r="BX113" i="1"/>
  <c r="BR114" i="1"/>
  <c r="CB114" i="1" l="1"/>
  <c r="BX114" i="1"/>
  <c r="BS114" i="1"/>
  <c r="BR115" i="1"/>
  <c r="CB115" i="1" l="1"/>
  <c r="BX115" i="1"/>
  <c r="BS115" i="1"/>
  <c r="BR116" i="1"/>
  <c r="BS116" i="1" l="1"/>
  <c r="CB116" i="1"/>
  <c r="BX116" i="1"/>
  <c r="BR117" i="1"/>
  <c r="BS117" i="1" l="1"/>
  <c r="CB117" i="1"/>
  <c r="BX117" i="1"/>
  <c r="BR118" i="1"/>
  <c r="BS118" i="1" l="1"/>
  <c r="CB118" i="1"/>
  <c r="BX118" i="1"/>
  <c r="BR119" i="1"/>
  <c r="BS119" i="1" l="1"/>
  <c r="CB119" i="1"/>
  <c r="BX119" i="1"/>
  <c r="BR120" i="1"/>
  <c r="BS120" i="1" l="1"/>
  <c r="CB120" i="1"/>
  <c r="BX120" i="1"/>
  <c r="BR121" i="1"/>
  <c r="BX121" i="1" l="1"/>
  <c r="BS121" i="1"/>
  <c r="CB121" i="1"/>
  <c r="BR122" i="1"/>
  <c r="BX122" i="1" l="1"/>
  <c r="BS122" i="1"/>
  <c r="CB122" i="1"/>
  <c r="BR123" i="1"/>
  <c r="BX123" i="1" l="1"/>
  <c r="BS123" i="1"/>
  <c r="CB123" i="1"/>
  <c r="BR124" i="1"/>
  <c r="BX124" i="1" l="1"/>
  <c r="BS124" i="1"/>
  <c r="CB124" i="1"/>
  <c r="BR125" i="1"/>
  <c r="BX125" i="1" l="1"/>
  <c r="BS125" i="1"/>
  <c r="CB125" i="1"/>
  <c r="BR126" i="1"/>
  <c r="BX126" i="1" l="1"/>
  <c r="CB126" i="1"/>
  <c r="BS126" i="1"/>
  <c r="BR127" i="1"/>
  <c r="BX127" i="1" l="1"/>
  <c r="BS127" i="1"/>
  <c r="CB127" i="1"/>
  <c r="BR128" i="1"/>
  <c r="CB128" i="1" l="1"/>
  <c r="BS128" i="1"/>
  <c r="BX128" i="1"/>
  <c r="BR129" i="1"/>
  <c r="CB129" i="1" l="1"/>
  <c r="BS129" i="1"/>
  <c r="BX129" i="1"/>
  <c r="BR130" i="1"/>
  <c r="CB130" i="1" l="1"/>
  <c r="BX130" i="1"/>
  <c r="BS130" i="1"/>
  <c r="BR131" i="1"/>
  <c r="CB131" i="1" l="1"/>
  <c r="BX131" i="1"/>
  <c r="BS131" i="1"/>
  <c r="BR132" i="1"/>
  <c r="BS132" i="1" l="1"/>
  <c r="CB132" i="1"/>
  <c r="BX132" i="1"/>
  <c r="BR133" i="1"/>
  <c r="BS133" i="1" l="1"/>
  <c r="BX133" i="1"/>
  <c r="CB133" i="1"/>
  <c r="BR134" i="1"/>
  <c r="BX134" i="1" l="1"/>
  <c r="BS134" i="1"/>
  <c r="CB134" i="1"/>
  <c r="BR135" i="1"/>
  <c r="BS135" i="1" l="1"/>
  <c r="CB135" i="1"/>
  <c r="BX135" i="1"/>
  <c r="BR136" i="1"/>
  <c r="BS136" i="1" l="1"/>
  <c r="CB136" i="1"/>
  <c r="BX136" i="1"/>
  <c r="BR137" i="1"/>
  <c r="BX137" i="1" l="1"/>
  <c r="BS137" i="1"/>
  <c r="CB137" i="1"/>
  <c r="BR138" i="1"/>
  <c r="BX138" i="1" l="1"/>
  <c r="BS138" i="1"/>
  <c r="CB138" i="1"/>
</calcChain>
</file>

<file path=xl/sharedStrings.xml><?xml version="1.0" encoding="utf-8"?>
<sst xmlns="http://schemas.openxmlformats.org/spreadsheetml/2006/main" count="4723" uniqueCount="46">
  <si>
    <t>Shift X</t>
  </si>
  <si>
    <t>Shift Y</t>
  </si>
  <si>
    <t>Command line</t>
  </si>
  <si>
    <t>Volume pile</t>
  </si>
  <si>
    <t>Embedded Beam</t>
  </si>
  <si>
    <t>num plaxis</t>
  </si>
  <si>
    <t>Position X</t>
  </si>
  <si>
    <t>Position Y</t>
  </si>
  <si>
    <t>Relative X</t>
  </si>
  <si>
    <t>Relative Y</t>
  </si>
  <si>
    <t>Z</t>
  </si>
  <si>
    <t>Type</t>
  </si>
  <si>
    <t>orientation NS</t>
  </si>
  <si>
    <t>PT1X</t>
  </si>
  <si>
    <t>PT1Y</t>
  </si>
  <si>
    <t>PT1Z</t>
  </si>
  <si>
    <t>PT2X</t>
  </si>
  <si>
    <t>PT2Y</t>
  </si>
  <si>
    <t>PT2Z</t>
  </si>
  <si>
    <t>PT3X</t>
  </si>
  <si>
    <t>PT3Y</t>
  </si>
  <si>
    <t>PT3Z</t>
  </si>
  <si>
    <t>PT4X</t>
  </si>
  <si>
    <t>PT4Y</t>
  </si>
  <si>
    <t>PT4Z</t>
  </si>
  <si>
    <t>Surface creation</t>
  </si>
  <si>
    <t>line creation</t>
  </si>
  <si>
    <t>surface (</t>
  </si>
  <si>
    <t xml:space="preserve"> </t>
  </si>
  <si>
    <t>) (</t>
  </si>
  <si>
    <t>)</t>
  </si>
  <si>
    <t xml:space="preserve">Embeddedbeam  </t>
  </si>
  <si>
    <t>#####</t>
  </si>
  <si>
    <t>###</t>
  </si>
  <si>
    <t>rename Polygon_</t>
  </si>
  <si>
    <t xml:space="preserve"> "</t>
  </si>
  <si>
    <t>Loading_pile_</t>
  </si>
  <si>
    <t>"</t>
  </si>
  <si>
    <t>rename line_</t>
  </si>
  <si>
    <t>Pile</t>
  </si>
  <si>
    <t>rename point_</t>
  </si>
  <si>
    <t>Loading_Point_</t>
  </si>
  <si>
    <t>extrude (Loading_pile_</t>
  </si>
  <si>
    <t xml:space="preserve">) </t>
  </si>
  <si>
    <t>rename Volume_</t>
  </si>
  <si>
    <t>surfload Loading_pile_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</si>
</sst>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164" fontId="0" fillId="0" borderId="0" xfId="0" applyNumberFormat="1"/>
    <xf numFmtId="2" fontId="0" fillId="0" borderId="0" xfId="0" applyNumberFormat="1"/>
    <xf numFmtId="0" fontId="0" fillId="33" borderId="0" xfId="0" applyFill="1"/>
    <xf numFmtId="164" fontId="0" fillId="33" borderId="0" xfId="0" applyNumberFormat="1" applyFill="1"/>
    <xf numFmtId="0" fontId="16" fillId="0" borderId="0" xfId="0" applyFont="1"/>
    <xf numFmtId="0" fontId="0" fillId="34" borderId="0" xfId="0" applyFill="1"/>
    <xf numFmtId="164" fontId="0" fillId="34" borderId="0" xfId="0" applyNumberForma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base!$AZ$5:$AZ$138</c:f>
              <c:numCache>
                <c:formatCode>General</c:formatCode>
                <c:ptCount val="1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</c:numCache>
            </c:numRef>
          </c:xVal>
          <c:yVal>
            <c:numRef>
              <c:f>base!$BA$5:$BA$138</c:f>
              <c:numCache>
                <c:formatCode>General</c:formatCode>
                <c:ptCount val="1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998-4D08-AE25-35CC5D649E4C}"/>
            </c:ext>
          </c:extLst>
        </c:ser>
        <c:ser>
          <c:idx val="1"/>
          <c:order val="1"/>
          <c:spPr>
            <a:ln w="28575">
              <a:noFill/>
            </a:ln>
          </c:spPr>
          <c:xVal>
            <c:numRef>
              <c:f>base!$BB$5:$BB$138</c:f>
              <c:numCache>
                <c:formatCode>General</c:formatCode>
                <c:ptCount val="134"/>
                <c:pt idx="0">
                  <c:v>13.380000000000003</c:v>
                </c:pt>
                <c:pt idx="1">
                  <c:v>5.6600000000000037</c:v>
                </c:pt>
                <c:pt idx="2">
                  <c:v>9.5799999999999983</c:v>
                </c:pt>
                <c:pt idx="3">
                  <c:v>13.380000000000003</c:v>
                </c:pt>
                <c:pt idx="4">
                  <c:v>-13.469999999999999</c:v>
                </c:pt>
                <c:pt idx="5">
                  <c:v>-9.6699999999999982</c:v>
                </c:pt>
                <c:pt idx="6">
                  <c:v>-5.8699999999999974</c:v>
                </c:pt>
                <c:pt idx="7">
                  <c:v>-2.0700000000000003</c:v>
                </c:pt>
                <c:pt idx="8">
                  <c:v>1.730000000000004</c:v>
                </c:pt>
                <c:pt idx="9">
                  <c:v>5.5300000000000011</c:v>
                </c:pt>
                <c:pt idx="10">
                  <c:v>9.5799999999999983</c:v>
                </c:pt>
                <c:pt idx="11">
                  <c:v>17.18</c:v>
                </c:pt>
                <c:pt idx="12">
                  <c:v>13.380000000000003</c:v>
                </c:pt>
                <c:pt idx="13">
                  <c:v>-13.469999999999999</c:v>
                </c:pt>
                <c:pt idx="14">
                  <c:v>-9.6699999999999982</c:v>
                </c:pt>
                <c:pt idx="15">
                  <c:v>-5.8699999999999974</c:v>
                </c:pt>
                <c:pt idx="16">
                  <c:v>-2.0700000000000003</c:v>
                </c:pt>
                <c:pt idx="17">
                  <c:v>1.4600000000000009</c:v>
                </c:pt>
                <c:pt idx="18">
                  <c:v>4.980000000000004</c:v>
                </c:pt>
                <c:pt idx="19">
                  <c:v>17.18</c:v>
                </c:pt>
                <c:pt idx="20">
                  <c:v>-13.219999999999999</c:v>
                </c:pt>
                <c:pt idx="21">
                  <c:v>-9.4199999999999982</c:v>
                </c:pt>
                <c:pt idx="22">
                  <c:v>-1.8200000000000003</c:v>
                </c:pt>
                <c:pt idx="23">
                  <c:v>9.990000000000002</c:v>
                </c:pt>
                <c:pt idx="24">
                  <c:v>13.380000000000003</c:v>
                </c:pt>
                <c:pt idx="25">
                  <c:v>17.18</c:v>
                </c:pt>
                <c:pt idx="26">
                  <c:v>6.6099999999999994</c:v>
                </c:pt>
                <c:pt idx="27">
                  <c:v>-13.219999999999999</c:v>
                </c:pt>
                <c:pt idx="28">
                  <c:v>-9.4199999999999982</c:v>
                </c:pt>
                <c:pt idx="29">
                  <c:v>-1.9699999999999989</c:v>
                </c:pt>
                <c:pt idx="30">
                  <c:v>9.5799999999999983</c:v>
                </c:pt>
                <c:pt idx="31">
                  <c:v>13.380000000000003</c:v>
                </c:pt>
                <c:pt idx="32">
                  <c:v>6.6099999999999994</c:v>
                </c:pt>
                <c:pt idx="33">
                  <c:v>1.980000000000004</c:v>
                </c:pt>
                <c:pt idx="34">
                  <c:v>-13.219999999999999</c:v>
                </c:pt>
                <c:pt idx="35">
                  <c:v>-9.4199999999999982</c:v>
                </c:pt>
                <c:pt idx="36">
                  <c:v>-1.8200000000000003</c:v>
                </c:pt>
                <c:pt idx="37">
                  <c:v>9.5799999999999983</c:v>
                </c:pt>
                <c:pt idx="38">
                  <c:v>13.380000000000003</c:v>
                </c:pt>
                <c:pt idx="39">
                  <c:v>1.980000000000004</c:v>
                </c:pt>
                <c:pt idx="40">
                  <c:v>-13.219999999999999</c:v>
                </c:pt>
                <c:pt idx="41">
                  <c:v>-9.4199999999999982</c:v>
                </c:pt>
                <c:pt idx="42">
                  <c:v>-1.8200000000000003</c:v>
                </c:pt>
                <c:pt idx="43">
                  <c:v>1.980000000000004</c:v>
                </c:pt>
                <c:pt idx="44">
                  <c:v>5.7800000000000011</c:v>
                </c:pt>
                <c:pt idx="45">
                  <c:v>9.5799999999999983</c:v>
                </c:pt>
                <c:pt idx="46">
                  <c:v>13.380000000000003</c:v>
                </c:pt>
                <c:pt idx="47">
                  <c:v>-13.219999999999999</c:v>
                </c:pt>
                <c:pt idx="48">
                  <c:v>-9.4199999999999982</c:v>
                </c:pt>
                <c:pt idx="49">
                  <c:v>-5.6199999999999974</c:v>
                </c:pt>
                <c:pt idx="50">
                  <c:v>-1.8200000000000003</c:v>
                </c:pt>
                <c:pt idx="51">
                  <c:v>1.980000000000004</c:v>
                </c:pt>
                <c:pt idx="52">
                  <c:v>5.7800000000000011</c:v>
                </c:pt>
                <c:pt idx="53">
                  <c:v>9.5799999999999983</c:v>
                </c:pt>
                <c:pt idx="54">
                  <c:v>13.380000000000003</c:v>
                </c:pt>
                <c:pt idx="55">
                  <c:v>-13.219999999999999</c:v>
                </c:pt>
                <c:pt idx="56">
                  <c:v>-9.4199999999999982</c:v>
                </c:pt>
                <c:pt idx="57">
                  <c:v>-5.6199999999999974</c:v>
                </c:pt>
                <c:pt idx="58">
                  <c:v>-1.8200000000000003</c:v>
                </c:pt>
                <c:pt idx="59">
                  <c:v>1.980000000000004</c:v>
                </c:pt>
                <c:pt idx="60">
                  <c:v>5.7800000000000011</c:v>
                </c:pt>
                <c:pt idx="61">
                  <c:v>9.5799999999999983</c:v>
                </c:pt>
                <c:pt idx="62">
                  <c:v>13.380000000000003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</c:numCache>
            </c:numRef>
          </c:xVal>
          <c:yVal>
            <c:numRef>
              <c:f>base!$BC$5:$BC$138</c:f>
              <c:numCache>
                <c:formatCode>General</c:formatCode>
                <c:ptCount val="134"/>
                <c:pt idx="0">
                  <c:v>18.18</c:v>
                </c:pt>
                <c:pt idx="1">
                  <c:v>16.630000000000003</c:v>
                </c:pt>
                <c:pt idx="2">
                  <c:v>16.630000000000003</c:v>
                </c:pt>
                <c:pt idx="3">
                  <c:v>13.880000000000003</c:v>
                </c:pt>
                <c:pt idx="4">
                  <c:v>12.579999999999998</c:v>
                </c:pt>
                <c:pt idx="5">
                  <c:v>12.579999999999998</c:v>
                </c:pt>
                <c:pt idx="6">
                  <c:v>12.579999999999998</c:v>
                </c:pt>
                <c:pt idx="7">
                  <c:v>12.579999999999998</c:v>
                </c:pt>
                <c:pt idx="8">
                  <c:v>12.579999999999998</c:v>
                </c:pt>
                <c:pt idx="9">
                  <c:v>12.579999999999998</c:v>
                </c:pt>
                <c:pt idx="10">
                  <c:v>12.579999999999998</c:v>
                </c:pt>
                <c:pt idx="11">
                  <c:v>12.579999999999998</c:v>
                </c:pt>
                <c:pt idx="12">
                  <c:v>9.43</c:v>
                </c:pt>
                <c:pt idx="13">
                  <c:v>8.7800000000000011</c:v>
                </c:pt>
                <c:pt idx="14">
                  <c:v>8.7800000000000011</c:v>
                </c:pt>
                <c:pt idx="15">
                  <c:v>8.7800000000000011</c:v>
                </c:pt>
                <c:pt idx="16">
                  <c:v>8.7800000000000011</c:v>
                </c:pt>
                <c:pt idx="17">
                  <c:v>8.7800000000000011</c:v>
                </c:pt>
                <c:pt idx="18">
                  <c:v>8.7800000000000011</c:v>
                </c:pt>
                <c:pt idx="19">
                  <c:v>8.7800000000000011</c:v>
                </c:pt>
                <c:pt idx="20">
                  <c:v>4.9799999999999969</c:v>
                </c:pt>
                <c:pt idx="21">
                  <c:v>4.9799999999999969</c:v>
                </c:pt>
                <c:pt idx="22">
                  <c:v>4.9799999999999969</c:v>
                </c:pt>
                <c:pt idx="23">
                  <c:v>4.9799999999999969</c:v>
                </c:pt>
                <c:pt idx="24">
                  <c:v>4.9799999999999969</c:v>
                </c:pt>
                <c:pt idx="25">
                  <c:v>4.9799999999999969</c:v>
                </c:pt>
                <c:pt idx="26">
                  <c:v>4.8999999999999986</c:v>
                </c:pt>
                <c:pt idx="27">
                  <c:v>1.1799999999999997</c:v>
                </c:pt>
                <c:pt idx="28">
                  <c:v>1.1799999999999997</c:v>
                </c:pt>
                <c:pt idx="29">
                  <c:v>1.1799999999999997</c:v>
                </c:pt>
                <c:pt idx="30">
                  <c:v>1.1799999999999997</c:v>
                </c:pt>
                <c:pt idx="31">
                  <c:v>1.1799999999999997</c:v>
                </c:pt>
                <c:pt idx="32">
                  <c:v>0.85000000000000142</c:v>
                </c:pt>
                <c:pt idx="33">
                  <c:v>0.14999999999999858</c:v>
                </c:pt>
                <c:pt idx="34">
                  <c:v>-2.620000000000001</c:v>
                </c:pt>
                <c:pt idx="35">
                  <c:v>-2.620000000000001</c:v>
                </c:pt>
                <c:pt idx="36">
                  <c:v>-2.620000000000001</c:v>
                </c:pt>
                <c:pt idx="37">
                  <c:v>-2.620000000000001</c:v>
                </c:pt>
                <c:pt idx="38">
                  <c:v>-2.620000000000001</c:v>
                </c:pt>
                <c:pt idx="39">
                  <c:v>-3.25</c:v>
                </c:pt>
                <c:pt idx="40">
                  <c:v>-6.4200000000000017</c:v>
                </c:pt>
                <c:pt idx="41">
                  <c:v>-6.4200000000000017</c:v>
                </c:pt>
                <c:pt idx="42">
                  <c:v>-6.4200000000000017</c:v>
                </c:pt>
                <c:pt idx="43">
                  <c:v>-6.4200000000000017</c:v>
                </c:pt>
                <c:pt idx="44">
                  <c:v>-6.4200000000000017</c:v>
                </c:pt>
                <c:pt idx="45">
                  <c:v>-6.4200000000000017</c:v>
                </c:pt>
                <c:pt idx="46">
                  <c:v>-6.4200000000000017</c:v>
                </c:pt>
                <c:pt idx="47">
                  <c:v>-10.219999999999999</c:v>
                </c:pt>
                <c:pt idx="48">
                  <c:v>-10.219999999999999</c:v>
                </c:pt>
                <c:pt idx="49">
                  <c:v>-10.219999999999999</c:v>
                </c:pt>
                <c:pt idx="50">
                  <c:v>-10.219999999999999</c:v>
                </c:pt>
                <c:pt idx="51">
                  <c:v>-10.219999999999999</c:v>
                </c:pt>
                <c:pt idx="52">
                  <c:v>-10.219999999999999</c:v>
                </c:pt>
                <c:pt idx="53">
                  <c:v>-10.219999999999999</c:v>
                </c:pt>
                <c:pt idx="54">
                  <c:v>-10.219999999999999</c:v>
                </c:pt>
                <c:pt idx="55">
                  <c:v>-14.02</c:v>
                </c:pt>
                <c:pt idx="56">
                  <c:v>-14.02</c:v>
                </c:pt>
                <c:pt idx="57">
                  <c:v>-14.02</c:v>
                </c:pt>
                <c:pt idx="58">
                  <c:v>-14.02</c:v>
                </c:pt>
                <c:pt idx="59">
                  <c:v>-14.02</c:v>
                </c:pt>
                <c:pt idx="60">
                  <c:v>-14.02</c:v>
                </c:pt>
                <c:pt idx="61">
                  <c:v>-14.02</c:v>
                </c:pt>
                <c:pt idx="62">
                  <c:v>-14.02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998-4D08-AE25-35CC5D649E4C}"/>
            </c:ext>
          </c:extLst>
        </c:ser>
        <c:ser>
          <c:idx val="2"/>
          <c:order val="2"/>
          <c:spPr>
            <a:ln w="28575">
              <a:noFill/>
            </a:ln>
          </c:spPr>
          <c:xVal>
            <c:numRef>
              <c:f>base!$BD$5:$BD$138</c:f>
              <c:numCache>
                <c:formatCode>General</c:formatCode>
                <c:ptCount val="1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-24.75</c:v>
                </c:pt>
                <c:pt idx="64">
                  <c:v>-16.45</c:v>
                </c:pt>
                <c:pt idx="65">
                  <c:v>-7.0499999999999972</c:v>
                </c:pt>
                <c:pt idx="66">
                  <c:v>7.1000000000000014</c:v>
                </c:pt>
                <c:pt idx="67">
                  <c:v>16.5</c:v>
                </c:pt>
                <c:pt idx="68">
                  <c:v>24.700000000000003</c:v>
                </c:pt>
                <c:pt idx="69">
                  <c:v>-28.099999999999998</c:v>
                </c:pt>
                <c:pt idx="70">
                  <c:v>-21.25</c:v>
                </c:pt>
                <c:pt idx="71">
                  <c:v>-11.75</c:v>
                </c:pt>
                <c:pt idx="72">
                  <c:v>-2.3499999999999979</c:v>
                </c:pt>
                <c:pt idx="73">
                  <c:v>2.3999999999999986</c:v>
                </c:pt>
                <c:pt idx="74">
                  <c:v>11.800000000000004</c:v>
                </c:pt>
                <c:pt idx="75">
                  <c:v>21.200000000000003</c:v>
                </c:pt>
                <c:pt idx="76">
                  <c:v>28.200000000000003</c:v>
                </c:pt>
                <c:pt idx="77">
                  <c:v>-24.75</c:v>
                </c:pt>
                <c:pt idx="78">
                  <c:v>-16.45</c:v>
                </c:pt>
                <c:pt idx="79">
                  <c:v>-7.0499999999999972</c:v>
                </c:pt>
                <c:pt idx="80">
                  <c:v>7.1000000000000014</c:v>
                </c:pt>
                <c:pt idx="81">
                  <c:v>16.5</c:v>
                </c:pt>
                <c:pt idx="82">
                  <c:v>24.700000000000003</c:v>
                </c:pt>
                <c:pt idx="83">
                  <c:v>21.200000000000003</c:v>
                </c:pt>
                <c:pt idx="84">
                  <c:v>28.200000000000003</c:v>
                </c:pt>
                <c:pt idx="85">
                  <c:v>24.700000000000003</c:v>
                </c:pt>
                <c:pt idx="86">
                  <c:v>21.200000000000003</c:v>
                </c:pt>
                <c:pt idx="87">
                  <c:v>28.200000000000003</c:v>
                </c:pt>
                <c:pt idx="88">
                  <c:v>24.700000000000003</c:v>
                </c:pt>
                <c:pt idx="89">
                  <c:v>21.200000000000003</c:v>
                </c:pt>
                <c:pt idx="90">
                  <c:v>28.200000000000003</c:v>
                </c:pt>
                <c:pt idx="91">
                  <c:v>24.700000000000003</c:v>
                </c:pt>
                <c:pt idx="92">
                  <c:v>21.200000000000003</c:v>
                </c:pt>
                <c:pt idx="93">
                  <c:v>28.200000000000003</c:v>
                </c:pt>
                <c:pt idx="94">
                  <c:v>24.700000000000003</c:v>
                </c:pt>
                <c:pt idx="95">
                  <c:v>21.200000000000003</c:v>
                </c:pt>
                <c:pt idx="96">
                  <c:v>28.200000000000003</c:v>
                </c:pt>
                <c:pt idx="97">
                  <c:v>7.1000000000000014</c:v>
                </c:pt>
                <c:pt idx="98">
                  <c:v>16.5</c:v>
                </c:pt>
                <c:pt idx="99">
                  <c:v>24.700000000000003</c:v>
                </c:pt>
                <c:pt idx="100">
                  <c:v>2.3999999999999986</c:v>
                </c:pt>
                <c:pt idx="101">
                  <c:v>11.800000000000004</c:v>
                </c:pt>
                <c:pt idx="102">
                  <c:v>21.200000000000003</c:v>
                </c:pt>
                <c:pt idx="103">
                  <c:v>28.200000000000003</c:v>
                </c:pt>
                <c:pt idx="104">
                  <c:v>3</c:v>
                </c:pt>
                <c:pt idx="105">
                  <c:v>7.1000000000000014</c:v>
                </c:pt>
                <c:pt idx="106">
                  <c:v>11.800000000000004</c:v>
                </c:pt>
                <c:pt idx="107">
                  <c:v>16.5</c:v>
                </c:pt>
                <c:pt idx="108">
                  <c:v>20.6</c:v>
                </c:pt>
                <c:pt idx="109">
                  <c:v>24.700000000000003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</c:numCache>
            </c:numRef>
          </c:xVal>
          <c:yVal>
            <c:numRef>
              <c:f>base!$BE$5:$BE$138</c:f>
              <c:numCache>
                <c:formatCode>General</c:formatCode>
                <c:ptCount val="1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28.1</c:v>
                </c:pt>
                <c:pt idx="64">
                  <c:v>28.1</c:v>
                </c:pt>
                <c:pt idx="65">
                  <c:v>28.1</c:v>
                </c:pt>
                <c:pt idx="66">
                  <c:v>28.1</c:v>
                </c:pt>
                <c:pt idx="67">
                  <c:v>28.1</c:v>
                </c:pt>
                <c:pt idx="68">
                  <c:v>28.1</c:v>
                </c:pt>
                <c:pt idx="69">
                  <c:v>24.6</c:v>
                </c:pt>
                <c:pt idx="70">
                  <c:v>24.6</c:v>
                </c:pt>
                <c:pt idx="71">
                  <c:v>24.6</c:v>
                </c:pt>
                <c:pt idx="72">
                  <c:v>24.6</c:v>
                </c:pt>
                <c:pt idx="73">
                  <c:v>24.6</c:v>
                </c:pt>
                <c:pt idx="74">
                  <c:v>24.6</c:v>
                </c:pt>
                <c:pt idx="75">
                  <c:v>24.6</c:v>
                </c:pt>
                <c:pt idx="76">
                  <c:v>24.6</c:v>
                </c:pt>
                <c:pt idx="77">
                  <c:v>21.1</c:v>
                </c:pt>
                <c:pt idx="78">
                  <c:v>21.1</c:v>
                </c:pt>
                <c:pt idx="79">
                  <c:v>21.1</c:v>
                </c:pt>
                <c:pt idx="80">
                  <c:v>21.1</c:v>
                </c:pt>
                <c:pt idx="81">
                  <c:v>21.1</c:v>
                </c:pt>
                <c:pt idx="82">
                  <c:v>21.1</c:v>
                </c:pt>
                <c:pt idx="83">
                  <c:v>16.880000000000003</c:v>
                </c:pt>
                <c:pt idx="84">
                  <c:v>16.880000000000003</c:v>
                </c:pt>
                <c:pt idx="85">
                  <c:v>12.649999999999999</c:v>
                </c:pt>
                <c:pt idx="86">
                  <c:v>8.4200000000000017</c:v>
                </c:pt>
                <c:pt idx="87">
                  <c:v>8.4200000000000017</c:v>
                </c:pt>
                <c:pt idx="88">
                  <c:v>4.2000000000000028</c:v>
                </c:pt>
                <c:pt idx="89">
                  <c:v>-1.9999999999999574E-2</c:v>
                </c:pt>
                <c:pt idx="90">
                  <c:v>-3.0000000000001137E-2</c:v>
                </c:pt>
                <c:pt idx="91">
                  <c:v>-4.25</c:v>
                </c:pt>
                <c:pt idx="92">
                  <c:v>-8.48</c:v>
                </c:pt>
                <c:pt idx="93">
                  <c:v>-8.48</c:v>
                </c:pt>
                <c:pt idx="94">
                  <c:v>-12.7</c:v>
                </c:pt>
                <c:pt idx="95">
                  <c:v>-16.93</c:v>
                </c:pt>
                <c:pt idx="96">
                  <c:v>-16.93</c:v>
                </c:pt>
                <c:pt idx="97">
                  <c:v>-21.15</c:v>
                </c:pt>
                <c:pt idx="98">
                  <c:v>-21.15</c:v>
                </c:pt>
                <c:pt idx="99">
                  <c:v>-21.15</c:v>
                </c:pt>
                <c:pt idx="100">
                  <c:v>-24.65</c:v>
                </c:pt>
                <c:pt idx="101">
                  <c:v>-24.65</c:v>
                </c:pt>
                <c:pt idx="102">
                  <c:v>-24.65</c:v>
                </c:pt>
                <c:pt idx="103">
                  <c:v>-24.65</c:v>
                </c:pt>
                <c:pt idx="104">
                  <c:v>-28.15</c:v>
                </c:pt>
                <c:pt idx="105">
                  <c:v>-28.15</c:v>
                </c:pt>
                <c:pt idx="106">
                  <c:v>-28.15</c:v>
                </c:pt>
                <c:pt idx="107">
                  <c:v>-28.15</c:v>
                </c:pt>
                <c:pt idx="108">
                  <c:v>-28.15</c:v>
                </c:pt>
                <c:pt idx="109">
                  <c:v>-28.15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998-4D08-AE25-35CC5D649E4C}"/>
            </c:ext>
          </c:extLst>
        </c:ser>
        <c:ser>
          <c:idx val="3"/>
          <c:order val="3"/>
          <c:spPr>
            <a:ln w="28575">
              <a:noFill/>
            </a:ln>
          </c:spPr>
          <c:xVal>
            <c:numRef>
              <c:f>base!$BF$5:$BF$138</c:f>
              <c:numCache>
                <c:formatCode>General</c:formatCode>
                <c:ptCount val="1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-28.25</c:v>
                </c:pt>
                <c:pt idx="111">
                  <c:v>-21.25</c:v>
                </c:pt>
                <c:pt idx="112">
                  <c:v>-24.75</c:v>
                </c:pt>
                <c:pt idx="113">
                  <c:v>-28.25</c:v>
                </c:pt>
                <c:pt idx="114">
                  <c:v>-21.25</c:v>
                </c:pt>
                <c:pt idx="115">
                  <c:v>-24.75</c:v>
                </c:pt>
                <c:pt idx="116">
                  <c:v>-28.25</c:v>
                </c:pt>
                <c:pt idx="117">
                  <c:v>-21.25</c:v>
                </c:pt>
                <c:pt idx="118">
                  <c:v>-24.75</c:v>
                </c:pt>
                <c:pt idx="119">
                  <c:v>-28.25</c:v>
                </c:pt>
                <c:pt idx="120">
                  <c:v>-21.25</c:v>
                </c:pt>
                <c:pt idx="121">
                  <c:v>-24.75</c:v>
                </c:pt>
                <c:pt idx="122">
                  <c:v>-28.25</c:v>
                </c:pt>
                <c:pt idx="123">
                  <c:v>-21.25</c:v>
                </c:pt>
                <c:pt idx="124">
                  <c:v>-24.75</c:v>
                </c:pt>
                <c:pt idx="125">
                  <c:v>-16.45</c:v>
                </c:pt>
                <c:pt idx="126">
                  <c:v>-7.0499999999999972</c:v>
                </c:pt>
                <c:pt idx="127">
                  <c:v>-28.25</c:v>
                </c:pt>
                <c:pt idx="128">
                  <c:v>-21.25</c:v>
                </c:pt>
                <c:pt idx="129">
                  <c:v>-11.75</c:v>
                </c:pt>
                <c:pt idx="130">
                  <c:v>-2.3499999999999979</c:v>
                </c:pt>
                <c:pt idx="131">
                  <c:v>-24.75</c:v>
                </c:pt>
                <c:pt idx="132">
                  <c:v>-16.45</c:v>
                </c:pt>
                <c:pt idx="133">
                  <c:v>-7.0499999999999972</c:v>
                </c:pt>
              </c:numCache>
            </c:numRef>
          </c:xVal>
          <c:yVal>
            <c:numRef>
              <c:f>base!$BG$5:$BG$138</c:f>
              <c:numCache>
                <c:formatCode>General</c:formatCode>
                <c:ptCount val="1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16.869999999999997</c:v>
                </c:pt>
                <c:pt idx="111">
                  <c:v>16.869999999999997</c:v>
                </c:pt>
                <c:pt idx="112">
                  <c:v>12.649999999999999</c:v>
                </c:pt>
                <c:pt idx="113">
                  <c:v>8.4200000000000017</c:v>
                </c:pt>
                <c:pt idx="114">
                  <c:v>8.4200000000000017</c:v>
                </c:pt>
                <c:pt idx="115">
                  <c:v>4.2000000000000028</c:v>
                </c:pt>
                <c:pt idx="116">
                  <c:v>-3.0000000000001137E-2</c:v>
                </c:pt>
                <c:pt idx="117">
                  <c:v>-3.0000000000001137E-2</c:v>
                </c:pt>
                <c:pt idx="118">
                  <c:v>-4.25</c:v>
                </c:pt>
                <c:pt idx="119">
                  <c:v>-8.48</c:v>
                </c:pt>
                <c:pt idx="120">
                  <c:v>-8.48</c:v>
                </c:pt>
                <c:pt idx="121">
                  <c:v>-12.7</c:v>
                </c:pt>
                <c:pt idx="122">
                  <c:v>-16.93</c:v>
                </c:pt>
                <c:pt idx="123">
                  <c:v>-16.93</c:v>
                </c:pt>
                <c:pt idx="124">
                  <c:v>-21.15</c:v>
                </c:pt>
                <c:pt idx="125">
                  <c:v>-21.15</c:v>
                </c:pt>
                <c:pt idx="126">
                  <c:v>-21.15</c:v>
                </c:pt>
                <c:pt idx="127">
                  <c:v>-24.65</c:v>
                </c:pt>
                <c:pt idx="128">
                  <c:v>-24.65</c:v>
                </c:pt>
                <c:pt idx="129">
                  <c:v>-24.65</c:v>
                </c:pt>
                <c:pt idx="130">
                  <c:v>-24.65</c:v>
                </c:pt>
                <c:pt idx="131">
                  <c:v>-28.15</c:v>
                </c:pt>
                <c:pt idx="132">
                  <c:v>-28.15</c:v>
                </c:pt>
                <c:pt idx="133">
                  <c:v>-28.15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998-4D08-AE25-35CC5D649E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69056"/>
        <c:axId val="61879040"/>
      </c:scatterChart>
      <c:valAx>
        <c:axId val="61869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1879040"/>
        <c:crosses val="autoZero"/>
        <c:crossBetween val="midCat"/>
      </c:valAx>
      <c:valAx>
        <c:axId val="6187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18690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170892</xdr:colOff>
      <xdr:row>16</xdr:row>
      <xdr:rowOff>1681</xdr:rowOff>
    </xdr:from>
    <xdr:to>
      <xdr:col>43</xdr:col>
      <xdr:colOff>59392</xdr:colOff>
      <xdr:row>45</xdr:row>
      <xdr:rowOff>182656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G678"/>
  <sheetViews>
    <sheetView tabSelected="1" topLeftCell="BU222" zoomScale="115" zoomScaleNormal="115" workbookViewId="0">
      <selection activeCell="CG5" sqref="CG5:CG138"/>
    </sheetView>
  </sheetViews>
  <sheetFormatPr defaultColWidth="11.42578125" defaultRowHeight="15" x14ac:dyDescent="0.25"/>
  <cols>
    <col min="9" max="9" width="13.85546875" customWidth="1"/>
    <col min="10" max="10" width="1.7109375" customWidth="1"/>
    <col min="11" max="23" width="11.42578125" customWidth="1"/>
    <col min="24" max="24" width="21.42578125" bestFit="1" customWidth="1"/>
    <col min="25" max="25" width="7.28515625" bestFit="1" customWidth="1"/>
    <col min="26" max="26" width="2.28515625" bestFit="1" customWidth="1"/>
    <col min="27" max="27" width="13.28515625" bestFit="1" customWidth="1"/>
    <col min="28" max="28" width="4" bestFit="1" customWidth="1"/>
    <col min="29" max="29" width="6.5703125" customWidth="1"/>
    <col min="30" max="30" width="2.85546875" customWidth="1"/>
    <col min="31" max="31" width="7.42578125" customWidth="1"/>
    <col min="32" max="32" width="1.85546875" customWidth="1"/>
    <col min="33" max="33" width="8" customWidth="1"/>
    <col min="34" max="34" width="2.140625" customWidth="1"/>
    <col min="35" max="35" width="6.28515625" customWidth="1"/>
    <col min="36" max="36" width="3.5703125" customWidth="1"/>
    <col min="37" max="37" width="7.85546875" customWidth="1"/>
    <col min="38" max="38" width="1.5703125" customWidth="1"/>
    <col min="39" max="39" width="7.42578125" customWidth="1"/>
    <col min="40" max="40" width="1.42578125" customWidth="1"/>
    <col min="41" max="41" width="6.85546875" customWidth="1"/>
    <col min="42" max="42" width="2.85546875" bestFit="1" customWidth="1"/>
    <col min="43" max="43" width="7.28515625" bestFit="1" customWidth="1"/>
    <col min="44" max="44" width="2" customWidth="1"/>
    <col min="45" max="45" width="7.28515625" bestFit="1" customWidth="1"/>
    <col min="46" max="46" width="2" customWidth="1"/>
    <col min="47" max="47" width="6.28515625" bestFit="1" customWidth="1"/>
    <col min="48" max="49" width="11.42578125" customWidth="1"/>
    <col min="50" max="50" width="31.140625" bestFit="1" customWidth="1"/>
    <col min="51" max="51" width="11.42578125" customWidth="1"/>
    <col min="62" max="62" width="16.5703125" bestFit="1" customWidth="1"/>
    <col min="63" max="63" width="6.7109375" bestFit="1" customWidth="1"/>
    <col min="64" max="64" width="8.42578125" bestFit="1" customWidth="1"/>
    <col min="65" max="65" width="6.28515625" bestFit="1" customWidth="1"/>
    <col min="66" max="66" width="13.42578125" bestFit="1" customWidth="1"/>
    <col min="67" max="67" width="6.7109375" bestFit="1" customWidth="1"/>
    <col min="73" max="73" width="14.140625" bestFit="1" customWidth="1"/>
    <col min="74" max="74" width="4" bestFit="1" customWidth="1"/>
    <col min="75" max="75" width="1.85546875" bestFit="1" customWidth="1"/>
    <col min="76" max="76" width="14.7109375" bestFit="1" customWidth="1"/>
    <col min="77" max="77" width="2" bestFit="1" customWidth="1"/>
    <col min="79" max="79" width="36.5703125" bestFit="1" customWidth="1"/>
    <col min="85" max="85" width="67.140625" customWidth="1"/>
    <col min="95" max="95" width="15.42578125" customWidth="1"/>
  </cols>
  <sheetData>
    <row r="1" spans="1:85" x14ac:dyDescent="0.25">
      <c r="C1" t="s">
        <v>0</v>
      </c>
      <c r="D1">
        <v>-30.4</v>
      </c>
      <c r="E1" s="2"/>
      <c r="F1" s="2"/>
    </row>
    <row r="2" spans="1:85" x14ac:dyDescent="0.25">
      <c r="C2" t="s">
        <v>1</v>
      </c>
      <c r="D2">
        <v>-30.5</v>
      </c>
      <c r="E2" s="2"/>
      <c r="F2" s="2"/>
      <c r="X2" s="5" t="s">
        <v>2</v>
      </c>
      <c r="Y2" s="3" t="s">
        <v>3</v>
      </c>
      <c r="Z2" s="3"/>
      <c r="AA2" s="3"/>
      <c r="BJ2" s="6" t="s">
        <v>4</v>
      </c>
      <c r="BK2" s="6"/>
    </row>
    <row r="4" spans="1:85" x14ac:dyDescent="0.25">
      <c r="A4" t="s">
        <v>5</v>
      </c>
      <c r="C4" t="s">
        <v>6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  <c r="K4" t="s">
        <v>13</v>
      </c>
      <c r="L4" t="s">
        <v>14</v>
      </c>
      <c r="M4" t="s">
        <v>15</v>
      </c>
      <c r="N4" t="s">
        <v>16</v>
      </c>
      <c r="O4" t="s">
        <v>17</v>
      </c>
      <c r="P4" t="s">
        <v>18</v>
      </c>
      <c r="Q4" t="s">
        <v>19</v>
      </c>
      <c r="R4" t="s">
        <v>20</v>
      </c>
      <c r="S4" t="s">
        <v>21</v>
      </c>
      <c r="T4" t="s">
        <v>22</v>
      </c>
      <c r="U4" t="s">
        <v>23</v>
      </c>
      <c r="V4" t="s">
        <v>24</v>
      </c>
      <c r="X4" s="5" t="s">
        <v>25</v>
      </c>
      <c r="AZ4">
        <v>0</v>
      </c>
      <c r="BB4">
        <v>1</v>
      </c>
      <c r="BD4">
        <v>2</v>
      </c>
      <c r="BF4">
        <v>3</v>
      </c>
      <c r="BJ4" t="s">
        <v>26</v>
      </c>
    </row>
    <row r="5" spans="1:85" x14ac:dyDescent="0.25">
      <c r="A5">
        <v>1</v>
      </c>
      <c r="C5">
        <v>43780</v>
      </c>
      <c r="D5">
        <v>48677.281600000002</v>
      </c>
      <c r="E5" s="2">
        <f t="shared" ref="E5:E36" si="0">ROUND(C5/1000,2)+$D$1</f>
        <v>13.380000000000003</v>
      </c>
      <c r="F5" s="2">
        <f t="shared" ref="F5:F36" si="1">ROUND(D5/1000,2)+$D$2</f>
        <v>18.18</v>
      </c>
      <c r="G5">
        <v>-7.3</v>
      </c>
      <c r="H5">
        <v>1</v>
      </c>
      <c r="I5">
        <v>0</v>
      </c>
      <c r="K5" s="2">
        <f>$E5-IF($I5=1,1.4,IF($H5=3,0.5,0.75))</f>
        <v>12.630000000000003</v>
      </c>
      <c r="L5" s="1">
        <f>$F5-(IF($I5=0,1.4,IF($H5=3,0.5,0.75)))</f>
        <v>16.78</v>
      </c>
      <c r="M5" s="1">
        <f>$G5</f>
        <v>-7.3</v>
      </c>
      <c r="N5" s="1">
        <f>$E5+IF($I5=1,1.4,IF($H5=3,0.5,0.75))</f>
        <v>14.130000000000003</v>
      </c>
      <c r="O5" s="1">
        <f>$F5-(IF($I5=0,1.4,IF($H5=3,0.5,0.75)))</f>
        <v>16.78</v>
      </c>
      <c r="P5" s="1">
        <f>$G5</f>
        <v>-7.3</v>
      </c>
      <c r="Q5" s="1">
        <f>$E5+IF($I5=1,1.4,IF($H5=3,0.5,0.75))</f>
        <v>14.130000000000003</v>
      </c>
      <c r="R5" s="1">
        <f>$F5+(IF($I5=0,1.4,IF($H5=3,0.5,0.75)))</f>
        <v>19.579999999999998</v>
      </c>
      <c r="S5" s="1">
        <f>$G5</f>
        <v>-7.3</v>
      </c>
      <c r="T5" s="1">
        <f>$E5-IF($I5=1,1.4,IF($H5=3,0.5,0.75))</f>
        <v>12.630000000000003</v>
      </c>
      <c r="U5" s="1">
        <f>$F5+(IF($I5=0,1.4,IF($H5=3,0.5,0.75)))</f>
        <v>19.579999999999998</v>
      </c>
      <c r="V5" s="1">
        <f>$G5</f>
        <v>-7.3</v>
      </c>
      <c r="X5" s="3" t="s">
        <v>27</v>
      </c>
      <c r="Y5" s="4">
        <f>ROUND(K5,4)</f>
        <v>12.63</v>
      </c>
      <c r="Z5" s="3" t="s">
        <v>28</v>
      </c>
      <c r="AA5" s="4">
        <f>ROUND(L5,4)</f>
        <v>16.78</v>
      </c>
      <c r="AB5" s="3" t="s">
        <v>28</v>
      </c>
      <c r="AC5" s="4">
        <f>M5</f>
        <v>-7.3</v>
      </c>
      <c r="AD5" s="3" t="s">
        <v>29</v>
      </c>
      <c r="AE5" s="4">
        <f>ROUND(N5,4)</f>
        <v>14.13</v>
      </c>
      <c r="AF5" s="3" t="s">
        <v>28</v>
      </c>
      <c r="AG5" s="4">
        <f>ROUND(O5,4)</f>
        <v>16.78</v>
      </c>
      <c r="AH5" s="3" t="s">
        <v>28</v>
      </c>
      <c r="AI5" s="4">
        <f>P5</f>
        <v>-7.3</v>
      </c>
      <c r="AJ5" s="3" t="s">
        <v>29</v>
      </c>
      <c r="AK5" s="4">
        <f>ROUND(Q5,4)</f>
        <v>14.13</v>
      </c>
      <c r="AL5" s="3" t="s">
        <v>28</v>
      </c>
      <c r="AM5" s="4">
        <f>ROUND(R5,4)</f>
        <v>19.579999999999998</v>
      </c>
      <c r="AN5" s="3" t="s">
        <v>28</v>
      </c>
      <c r="AO5" s="4">
        <f>S5</f>
        <v>-7.3</v>
      </c>
      <c r="AP5" s="3" t="s">
        <v>29</v>
      </c>
      <c r="AQ5" s="4">
        <f>ROUND(T5,4)</f>
        <v>12.63</v>
      </c>
      <c r="AR5" s="3" t="s">
        <v>28</v>
      </c>
      <c r="AS5" s="4">
        <f>ROUND(U5,4)</f>
        <v>19.579999999999998</v>
      </c>
      <c r="AT5" s="3" t="s">
        <v>28</v>
      </c>
      <c r="AU5" s="4">
        <f>V5</f>
        <v>-7.3</v>
      </c>
      <c r="AV5" s="3" t="s">
        <v>30</v>
      </c>
      <c r="AZ5">
        <f t="shared" ref="AZ5:AZ36" si="2">IF($H5=$AZ$4,$E5,0)</f>
        <v>0</v>
      </c>
      <c r="BA5">
        <f t="shared" ref="BA5:BA36" si="3">IF($H5=$AZ$4,$F5,0)</f>
        <v>0</v>
      </c>
      <c r="BB5">
        <f t="shared" ref="BB5:BB36" si="4">IF($H5=$BB$4,$E5,0)</f>
        <v>13.380000000000003</v>
      </c>
      <c r="BC5">
        <f t="shared" ref="BC5:BC36" si="5">IF($H5=$BB$4,$F5,0)</f>
        <v>18.18</v>
      </c>
      <c r="BD5">
        <f t="shared" ref="BD5:BD36" si="6">IF($H5=$BD$4,$E5,0)</f>
        <v>0</v>
      </c>
      <c r="BE5">
        <f t="shared" ref="BE5:BE36" si="7">IF($H5=$BD$4,$F5,0)</f>
        <v>0</v>
      </c>
      <c r="BF5">
        <f t="shared" ref="BF5:BF36" si="8">IF($H5=$BF$4,$E5,0)</f>
        <v>0</v>
      </c>
      <c r="BG5">
        <f t="shared" ref="BG5:BG36" si="9">IF($H5=$BF$4,$F5,0)</f>
        <v>0</v>
      </c>
      <c r="BJ5" s="6" t="s">
        <v>31</v>
      </c>
      <c r="BK5" s="6">
        <f>(Y5+AE5+AK5+AQ5)/4</f>
        <v>13.38</v>
      </c>
      <c r="BL5" s="6">
        <f>(AA5+AG5+AM5+AS5)/4</f>
        <v>18.18</v>
      </c>
      <c r="BM5" s="7">
        <f>AC5</f>
        <v>-7.3</v>
      </c>
      <c r="BN5" s="6">
        <f>BK5</f>
        <v>13.38</v>
      </c>
      <c r="BO5" s="6">
        <f>BL5</f>
        <v>18.18</v>
      </c>
      <c r="BP5" s="6">
        <f>IF(H5=1,BM5-69.7,IF(H5=2,BM5-59.2,BM5-52.7))</f>
        <v>-77</v>
      </c>
      <c r="BR5">
        <v>1</v>
      </c>
      <c r="BS5" s="6" t="str">
        <f>"set line_"&amp;BR5&amp;".AxisFunction ""Manual"""</f>
        <v>set line_1.AxisFunction "Manual"</v>
      </c>
      <c r="BT5" s="6"/>
      <c r="BU5" s="6"/>
      <c r="BX5" s="6" t="str">
        <f>"set line_"&amp;BR5&amp;IF(I5=0,".AxisVectorX 1",".AxisVectorY 1")</f>
        <v>set line_1.AxisVectorX 1</v>
      </c>
      <c r="BY5" s="6"/>
      <c r="BZ5" s="6"/>
      <c r="CB5" s="6" t="str">
        <f>"set EmbeddedBeam_"&amp;BR5&amp;".Material PileType"&amp;IF(H5=1,"I",IF(H5=2,"II","III"))</f>
        <v>set EmbeddedBeam_1.Material PileTypeI</v>
      </c>
      <c r="CC5" s="6"/>
      <c r="CD5" s="6"/>
      <c r="CE5" s="6"/>
      <c r="CG5" s="6" t="str">
        <f>"set Pile"&amp;BR5&amp;".EmbeddedBeam.Connection"&amp;" ""Free"""</f>
        <v>set Pile1.EmbeddedBeam.Connection "Free"</v>
      </c>
    </row>
    <row r="6" spans="1:85" x14ac:dyDescent="0.25">
      <c r="A6">
        <v>2</v>
      </c>
      <c r="C6">
        <v>36055</v>
      </c>
      <c r="D6">
        <v>47125</v>
      </c>
      <c r="E6" s="2">
        <f t="shared" si="0"/>
        <v>5.6600000000000037</v>
      </c>
      <c r="F6" s="2">
        <f t="shared" si="1"/>
        <v>16.630000000000003</v>
      </c>
      <c r="G6">
        <v>-7.3</v>
      </c>
      <c r="H6">
        <v>1</v>
      </c>
      <c r="I6">
        <v>1</v>
      </c>
      <c r="K6" s="2">
        <f t="shared" ref="K6:K69" si="10">$E6-IF($I6=1,1.4,IF($H6=3,0.5,0.75))</f>
        <v>4.2600000000000033</v>
      </c>
      <c r="L6" s="1">
        <f t="shared" ref="L6:L69" si="11">$F6-(IF($I6=0,1.4,IF($H6=3,0.5,0.75)))</f>
        <v>15.880000000000003</v>
      </c>
      <c r="M6" s="1">
        <f t="shared" ref="M6:M69" si="12">$G6</f>
        <v>-7.3</v>
      </c>
      <c r="N6" s="1">
        <f t="shared" ref="N6:N69" si="13">$E6+IF($I6=1,1.4,IF($H6=3,0.5,0.75))</f>
        <v>7.0600000000000041</v>
      </c>
      <c r="O6" s="1">
        <f t="shared" ref="O6:O69" si="14">$F6-(IF($I6=0,1.4,IF($H6=3,0.5,0.75)))</f>
        <v>15.880000000000003</v>
      </c>
      <c r="P6" s="1">
        <f t="shared" ref="P6:P69" si="15">$G6</f>
        <v>-7.3</v>
      </c>
      <c r="Q6" s="1">
        <f t="shared" ref="Q6:Q69" si="16">$E6+IF($I6=1,1.4,IF($H6=3,0.5,0.75))</f>
        <v>7.0600000000000041</v>
      </c>
      <c r="R6" s="1">
        <f t="shared" ref="R6:R69" si="17">$F6+(IF($I6=0,1.4,IF($H6=3,0.5,0.75)))</f>
        <v>17.380000000000003</v>
      </c>
      <c r="S6" s="1">
        <f t="shared" ref="S6:S69" si="18">$G6</f>
        <v>-7.3</v>
      </c>
      <c r="T6" s="1">
        <f t="shared" ref="T6:T69" si="19">$E6-IF($I6=1,1.4,IF($H6=3,0.5,0.75))</f>
        <v>4.2600000000000033</v>
      </c>
      <c r="U6" s="1">
        <f t="shared" ref="U6:U69" si="20">$F6+(IF($I6=0,1.4,IF($H6=3,0.5,0.75)))</f>
        <v>17.380000000000003</v>
      </c>
      <c r="V6" s="1">
        <f t="shared" ref="V6:V69" si="21">$G6</f>
        <v>-7.3</v>
      </c>
      <c r="X6" s="3" t="s">
        <v>27</v>
      </c>
      <c r="Y6" s="4">
        <f t="shared" ref="Y6:Y69" si="22">ROUND(K6,4)</f>
        <v>4.26</v>
      </c>
      <c r="Z6" s="3" t="s">
        <v>28</v>
      </c>
      <c r="AA6" s="4">
        <f t="shared" ref="AA6:AA69" si="23">ROUND(L6,4)</f>
        <v>15.88</v>
      </c>
      <c r="AB6" s="3" t="s">
        <v>28</v>
      </c>
      <c r="AC6" s="4">
        <f t="shared" ref="AC6:AC69" si="24">M6</f>
        <v>-7.3</v>
      </c>
      <c r="AD6" s="3" t="s">
        <v>29</v>
      </c>
      <c r="AE6" s="4">
        <f t="shared" ref="AE6:AE69" si="25">ROUND(N6,4)</f>
        <v>7.06</v>
      </c>
      <c r="AF6" s="3" t="s">
        <v>28</v>
      </c>
      <c r="AG6" s="4">
        <f t="shared" ref="AG6:AG69" si="26">ROUND(O6,4)</f>
        <v>15.88</v>
      </c>
      <c r="AH6" s="3" t="s">
        <v>28</v>
      </c>
      <c r="AI6" s="4">
        <f t="shared" ref="AI6:AI69" si="27">P6</f>
        <v>-7.3</v>
      </c>
      <c r="AJ6" s="3" t="s">
        <v>29</v>
      </c>
      <c r="AK6" s="4">
        <f t="shared" ref="AK6:AK69" si="28">ROUND(Q6,4)</f>
        <v>7.06</v>
      </c>
      <c r="AL6" s="3" t="s">
        <v>28</v>
      </c>
      <c r="AM6" s="4">
        <f t="shared" ref="AM6:AM69" si="29">ROUND(R6,4)</f>
        <v>17.38</v>
      </c>
      <c r="AN6" s="3" t="s">
        <v>28</v>
      </c>
      <c r="AO6" s="4">
        <f t="shared" ref="AO6:AO69" si="30">S6</f>
        <v>-7.3</v>
      </c>
      <c r="AP6" s="3" t="s">
        <v>29</v>
      </c>
      <c r="AQ6" s="4">
        <f t="shared" ref="AQ6:AQ69" si="31">ROUND(T6,4)</f>
        <v>4.26</v>
      </c>
      <c r="AR6" s="3" t="s">
        <v>28</v>
      </c>
      <c r="AS6" s="4">
        <f t="shared" ref="AS6:AS69" si="32">ROUND(U6,4)</f>
        <v>17.38</v>
      </c>
      <c r="AT6" s="3" t="s">
        <v>28</v>
      </c>
      <c r="AU6" s="4">
        <f t="shared" ref="AU6:AU69" si="33">V6</f>
        <v>-7.3</v>
      </c>
      <c r="AV6" s="3" t="s">
        <v>30</v>
      </c>
      <c r="AZ6">
        <f t="shared" si="2"/>
        <v>0</v>
      </c>
      <c r="BA6">
        <f t="shared" si="3"/>
        <v>0</v>
      </c>
      <c r="BB6">
        <f t="shared" si="4"/>
        <v>5.6600000000000037</v>
      </c>
      <c r="BC6">
        <f t="shared" si="5"/>
        <v>16.630000000000003</v>
      </c>
      <c r="BD6">
        <f t="shared" si="6"/>
        <v>0</v>
      </c>
      <c r="BE6">
        <f t="shared" si="7"/>
        <v>0</v>
      </c>
      <c r="BF6">
        <f t="shared" si="8"/>
        <v>0</v>
      </c>
      <c r="BG6">
        <f t="shared" si="9"/>
        <v>0</v>
      </c>
      <c r="BJ6" s="6" t="s">
        <v>31</v>
      </c>
      <c r="BK6" s="6">
        <f>(Y6+AE6+AK6+AQ6)/4</f>
        <v>5.66</v>
      </c>
      <c r="BL6" s="6">
        <f>(AA6+AG6+AM6+AS6)/4</f>
        <v>16.63</v>
      </c>
      <c r="BM6" s="7">
        <f>AC6</f>
        <v>-7.3</v>
      </c>
      <c r="BN6" s="6">
        <f t="shared" ref="BN6:BN12" si="34">BK6</f>
        <v>5.66</v>
      </c>
      <c r="BO6" s="6">
        <f t="shared" ref="BO6:BO12" si="35">BL6</f>
        <v>16.63</v>
      </c>
      <c r="BP6" s="6">
        <f t="shared" ref="BP6:BP69" si="36">IF(H6=1,BM6-69.7,IF(H6=2,BM6-59.2,BM6-52.7))</f>
        <v>-77</v>
      </c>
      <c r="BR6">
        <f>BR5+1</f>
        <v>2</v>
      </c>
      <c r="BS6" s="6" t="str">
        <f t="shared" ref="BS6:BS69" si="37">"set line_"&amp;BR6&amp;".AxisFunction ""Manual"""</f>
        <v>set line_2.AxisFunction "Manual"</v>
      </c>
      <c r="BT6" s="6"/>
      <c r="BU6" s="6"/>
      <c r="BX6" s="6" t="str">
        <f t="shared" ref="BX6:BX69" si="38">"set line_"&amp;BR6&amp;IF(I6=0,".AxisVectorX 1",".AxisVectorY 1")</f>
        <v>set line_2.AxisVectorY 1</v>
      </c>
      <c r="BY6" s="6"/>
      <c r="BZ6" s="6"/>
      <c r="CB6" s="6" t="str">
        <f t="shared" ref="CB6:CB69" si="39">"set EmbeddedBeam_"&amp;BR6&amp;".Material PileType"&amp;IF(H6=1,"I",IF(H6=2,"II","III"))</f>
        <v>set EmbeddedBeam_2.Material PileTypeI</v>
      </c>
      <c r="CC6" s="6"/>
      <c r="CD6" s="6"/>
      <c r="CE6" s="6"/>
      <c r="CG6" s="6" t="str">
        <f t="shared" ref="CG6:CG69" si="40">"set Pile"&amp;BR6&amp;".EmbeddedBeam.Connection"&amp;" ""Free"""</f>
        <v>set Pile2.EmbeddedBeam.Connection "Free"</v>
      </c>
    </row>
    <row r="7" spans="1:85" x14ac:dyDescent="0.25">
      <c r="A7">
        <v>3</v>
      </c>
      <c r="C7">
        <v>39980</v>
      </c>
      <c r="D7">
        <v>47125</v>
      </c>
      <c r="E7" s="2">
        <f t="shared" si="0"/>
        <v>9.5799999999999983</v>
      </c>
      <c r="F7" s="2">
        <f t="shared" si="1"/>
        <v>16.630000000000003</v>
      </c>
      <c r="G7">
        <v>-7.3</v>
      </c>
      <c r="H7">
        <v>1</v>
      </c>
      <c r="I7">
        <v>0</v>
      </c>
      <c r="K7" s="2">
        <f t="shared" si="10"/>
        <v>8.8299999999999983</v>
      </c>
      <c r="L7" s="1">
        <f t="shared" si="11"/>
        <v>15.230000000000002</v>
      </c>
      <c r="M7" s="1">
        <f t="shared" si="12"/>
        <v>-7.3</v>
      </c>
      <c r="N7" s="1">
        <f t="shared" si="13"/>
        <v>10.329999999999998</v>
      </c>
      <c r="O7" s="1">
        <f t="shared" si="14"/>
        <v>15.230000000000002</v>
      </c>
      <c r="P7" s="1">
        <f t="shared" si="15"/>
        <v>-7.3</v>
      </c>
      <c r="Q7" s="1">
        <f t="shared" si="16"/>
        <v>10.329999999999998</v>
      </c>
      <c r="R7" s="1">
        <f t="shared" si="17"/>
        <v>18.03</v>
      </c>
      <c r="S7" s="1">
        <f t="shared" si="18"/>
        <v>-7.3</v>
      </c>
      <c r="T7" s="1">
        <f t="shared" si="19"/>
        <v>8.8299999999999983</v>
      </c>
      <c r="U7" s="1">
        <f t="shared" si="20"/>
        <v>18.03</v>
      </c>
      <c r="V7" s="1">
        <f t="shared" si="21"/>
        <v>-7.3</v>
      </c>
      <c r="X7" s="3" t="s">
        <v>27</v>
      </c>
      <c r="Y7" s="4">
        <f t="shared" si="22"/>
        <v>8.83</v>
      </c>
      <c r="Z7" s="3" t="s">
        <v>28</v>
      </c>
      <c r="AA7" s="4">
        <f t="shared" si="23"/>
        <v>15.23</v>
      </c>
      <c r="AB7" s="3" t="s">
        <v>28</v>
      </c>
      <c r="AC7" s="4">
        <f t="shared" si="24"/>
        <v>-7.3</v>
      </c>
      <c r="AD7" s="3" t="s">
        <v>29</v>
      </c>
      <c r="AE7" s="4">
        <f t="shared" si="25"/>
        <v>10.33</v>
      </c>
      <c r="AF7" s="3" t="s">
        <v>28</v>
      </c>
      <c r="AG7" s="4">
        <f t="shared" si="26"/>
        <v>15.23</v>
      </c>
      <c r="AH7" s="3" t="s">
        <v>28</v>
      </c>
      <c r="AI7" s="4">
        <f t="shared" si="27"/>
        <v>-7.3</v>
      </c>
      <c r="AJ7" s="3" t="s">
        <v>29</v>
      </c>
      <c r="AK7" s="4">
        <f t="shared" si="28"/>
        <v>10.33</v>
      </c>
      <c r="AL7" s="3" t="s">
        <v>28</v>
      </c>
      <c r="AM7" s="4">
        <f t="shared" si="29"/>
        <v>18.03</v>
      </c>
      <c r="AN7" s="3" t="s">
        <v>28</v>
      </c>
      <c r="AO7" s="4">
        <f t="shared" si="30"/>
        <v>-7.3</v>
      </c>
      <c r="AP7" s="3" t="s">
        <v>29</v>
      </c>
      <c r="AQ7" s="4">
        <f t="shared" si="31"/>
        <v>8.83</v>
      </c>
      <c r="AR7" s="3" t="s">
        <v>28</v>
      </c>
      <c r="AS7" s="4">
        <f t="shared" si="32"/>
        <v>18.03</v>
      </c>
      <c r="AT7" s="3" t="s">
        <v>28</v>
      </c>
      <c r="AU7" s="4">
        <f t="shared" si="33"/>
        <v>-7.3</v>
      </c>
      <c r="AV7" s="3" t="s">
        <v>30</v>
      </c>
      <c r="AZ7">
        <f t="shared" si="2"/>
        <v>0</v>
      </c>
      <c r="BA7">
        <f t="shared" si="3"/>
        <v>0</v>
      </c>
      <c r="BB7">
        <f t="shared" si="4"/>
        <v>9.5799999999999983</v>
      </c>
      <c r="BC7">
        <f t="shared" si="5"/>
        <v>16.630000000000003</v>
      </c>
      <c r="BD7">
        <f t="shared" si="6"/>
        <v>0</v>
      </c>
      <c r="BE7">
        <f t="shared" si="7"/>
        <v>0</v>
      </c>
      <c r="BF7">
        <f t="shared" si="8"/>
        <v>0</v>
      </c>
      <c r="BG7">
        <f t="shared" si="9"/>
        <v>0</v>
      </c>
      <c r="BJ7" s="6" t="s">
        <v>31</v>
      </c>
      <c r="BK7" s="6">
        <f>(Y7+AE7+AK7+AQ7)/4</f>
        <v>9.58</v>
      </c>
      <c r="BL7" s="6">
        <f>(AA7+AG7+AM7+AS7)/4</f>
        <v>16.630000000000003</v>
      </c>
      <c r="BM7" s="7">
        <f>AC7</f>
        <v>-7.3</v>
      </c>
      <c r="BN7" s="6">
        <f t="shared" si="34"/>
        <v>9.58</v>
      </c>
      <c r="BO7" s="6">
        <f t="shared" si="35"/>
        <v>16.630000000000003</v>
      </c>
      <c r="BP7" s="6">
        <f t="shared" si="36"/>
        <v>-77</v>
      </c>
      <c r="BR7">
        <f t="shared" ref="BR7:BR70" si="41">BR6+1</f>
        <v>3</v>
      </c>
      <c r="BS7" s="6" t="str">
        <f t="shared" si="37"/>
        <v>set line_3.AxisFunction "Manual"</v>
      </c>
      <c r="BT7" s="6"/>
      <c r="BU7" s="6"/>
      <c r="BX7" s="6" t="str">
        <f t="shared" si="38"/>
        <v>set line_3.AxisVectorX 1</v>
      </c>
      <c r="BY7" s="6"/>
      <c r="BZ7" s="6"/>
      <c r="CB7" s="6" t="str">
        <f t="shared" si="39"/>
        <v>set EmbeddedBeam_3.Material PileTypeI</v>
      </c>
      <c r="CC7" s="6"/>
      <c r="CD7" s="6"/>
      <c r="CE7" s="6"/>
      <c r="CG7" s="6" t="str">
        <f t="shared" si="40"/>
        <v>set Pile3.EmbeddedBeam.Connection "Free"</v>
      </c>
    </row>
    <row r="8" spans="1:85" x14ac:dyDescent="0.25">
      <c r="A8">
        <v>4</v>
      </c>
      <c r="C8">
        <v>43780</v>
      </c>
      <c r="D8">
        <v>44375</v>
      </c>
      <c r="E8" s="2">
        <f t="shared" si="0"/>
        <v>13.380000000000003</v>
      </c>
      <c r="F8" s="2">
        <f t="shared" si="1"/>
        <v>13.880000000000003</v>
      </c>
      <c r="G8">
        <v>-7.3</v>
      </c>
      <c r="H8">
        <v>1</v>
      </c>
      <c r="I8">
        <v>0</v>
      </c>
      <c r="K8" s="2">
        <f t="shared" si="10"/>
        <v>12.630000000000003</v>
      </c>
      <c r="L8" s="1">
        <f t="shared" si="11"/>
        <v>12.480000000000002</v>
      </c>
      <c r="M8" s="1">
        <f t="shared" si="12"/>
        <v>-7.3</v>
      </c>
      <c r="N8" s="1">
        <f t="shared" si="13"/>
        <v>14.130000000000003</v>
      </c>
      <c r="O8" s="1">
        <f t="shared" si="14"/>
        <v>12.480000000000002</v>
      </c>
      <c r="P8" s="1">
        <f t="shared" si="15"/>
        <v>-7.3</v>
      </c>
      <c r="Q8" s="1">
        <f t="shared" si="16"/>
        <v>14.130000000000003</v>
      </c>
      <c r="R8" s="1">
        <f t="shared" si="17"/>
        <v>15.280000000000003</v>
      </c>
      <c r="S8" s="1">
        <f t="shared" si="18"/>
        <v>-7.3</v>
      </c>
      <c r="T8" s="1">
        <f t="shared" si="19"/>
        <v>12.630000000000003</v>
      </c>
      <c r="U8" s="1">
        <f t="shared" si="20"/>
        <v>15.280000000000003</v>
      </c>
      <c r="V8" s="1">
        <f t="shared" si="21"/>
        <v>-7.3</v>
      </c>
      <c r="X8" s="3" t="s">
        <v>27</v>
      </c>
      <c r="Y8" s="4">
        <f t="shared" si="22"/>
        <v>12.63</v>
      </c>
      <c r="Z8" s="3" t="s">
        <v>28</v>
      </c>
      <c r="AA8" s="4">
        <f t="shared" si="23"/>
        <v>12.48</v>
      </c>
      <c r="AB8" s="3" t="s">
        <v>28</v>
      </c>
      <c r="AC8" s="4">
        <f t="shared" si="24"/>
        <v>-7.3</v>
      </c>
      <c r="AD8" s="3" t="s">
        <v>29</v>
      </c>
      <c r="AE8" s="4">
        <f t="shared" si="25"/>
        <v>14.13</v>
      </c>
      <c r="AF8" s="3" t="s">
        <v>28</v>
      </c>
      <c r="AG8" s="4">
        <f t="shared" si="26"/>
        <v>12.48</v>
      </c>
      <c r="AH8" s="3" t="s">
        <v>28</v>
      </c>
      <c r="AI8" s="4">
        <f t="shared" si="27"/>
        <v>-7.3</v>
      </c>
      <c r="AJ8" s="3" t="s">
        <v>29</v>
      </c>
      <c r="AK8" s="4">
        <f t="shared" si="28"/>
        <v>14.13</v>
      </c>
      <c r="AL8" s="3" t="s">
        <v>28</v>
      </c>
      <c r="AM8" s="4">
        <f t="shared" si="29"/>
        <v>15.28</v>
      </c>
      <c r="AN8" s="3" t="s">
        <v>28</v>
      </c>
      <c r="AO8" s="4">
        <f t="shared" si="30"/>
        <v>-7.3</v>
      </c>
      <c r="AP8" s="3" t="s">
        <v>29</v>
      </c>
      <c r="AQ8" s="4">
        <f t="shared" si="31"/>
        <v>12.63</v>
      </c>
      <c r="AR8" s="3" t="s">
        <v>28</v>
      </c>
      <c r="AS8" s="4">
        <f t="shared" si="32"/>
        <v>15.28</v>
      </c>
      <c r="AT8" s="3" t="s">
        <v>28</v>
      </c>
      <c r="AU8" s="4">
        <f t="shared" si="33"/>
        <v>-7.3</v>
      </c>
      <c r="AV8" s="3" t="s">
        <v>30</v>
      </c>
      <c r="AZ8">
        <f t="shared" si="2"/>
        <v>0</v>
      </c>
      <c r="BA8">
        <f t="shared" si="3"/>
        <v>0</v>
      </c>
      <c r="BB8">
        <f t="shared" si="4"/>
        <v>13.380000000000003</v>
      </c>
      <c r="BC8">
        <f t="shared" si="5"/>
        <v>13.880000000000003</v>
      </c>
      <c r="BD8">
        <f t="shared" si="6"/>
        <v>0</v>
      </c>
      <c r="BE8">
        <f t="shared" si="7"/>
        <v>0</v>
      </c>
      <c r="BF8">
        <f t="shared" si="8"/>
        <v>0</v>
      </c>
      <c r="BG8">
        <f t="shared" si="9"/>
        <v>0</v>
      </c>
      <c r="BJ8" s="6" t="s">
        <v>31</v>
      </c>
      <c r="BK8" s="6">
        <f>(Y8+AE8+AK8+AQ8)/4</f>
        <v>13.38</v>
      </c>
      <c r="BL8" s="6">
        <f>(AA8+AG8+AM8+AS8)/4</f>
        <v>13.88</v>
      </c>
      <c r="BM8" s="7">
        <f>AC8</f>
        <v>-7.3</v>
      </c>
      <c r="BN8" s="6">
        <f t="shared" si="34"/>
        <v>13.38</v>
      </c>
      <c r="BO8" s="6">
        <f t="shared" si="35"/>
        <v>13.88</v>
      </c>
      <c r="BP8" s="6">
        <f t="shared" si="36"/>
        <v>-77</v>
      </c>
      <c r="BR8">
        <f t="shared" si="41"/>
        <v>4</v>
      </c>
      <c r="BS8" s="6" t="str">
        <f t="shared" si="37"/>
        <v>set line_4.AxisFunction "Manual"</v>
      </c>
      <c r="BT8" s="6"/>
      <c r="BU8" s="6"/>
      <c r="BX8" s="6" t="str">
        <f t="shared" si="38"/>
        <v>set line_4.AxisVectorX 1</v>
      </c>
      <c r="BY8" s="6"/>
      <c r="BZ8" s="6"/>
      <c r="CB8" s="6" t="str">
        <f t="shared" si="39"/>
        <v>set EmbeddedBeam_4.Material PileTypeI</v>
      </c>
      <c r="CC8" s="6"/>
      <c r="CD8" s="6"/>
      <c r="CE8" s="6"/>
      <c r="CG8" s="6" t="str">
        <f t="shared" si="40"/>
        <v>set Pile4.EmbeddedBeam.Connection "Free"</v>
      </c>
    </row>
    <row r="9" spans="1:85" x14ac:dyDescent="0.25">
      <c r="A9">
        <v>5</v>
      </c>
      <c r="C9">
        <v>16930</v>
      </c>
      <c r="D9">
        <v>43075</v>
      </c>
      <c r="E9" s="2">
        <f t="shared" si="0"/>
        <v>-13.469999999999999</v>
      </c>
      <c r="F9" s="2">
        <f t="shared" si="1"/>
        <v>12.579999999999998</v>
      </c>
      <c r="G9">
        <v>-7.3</v>
      </c>
      <c r="H9">
        <v>1</v>
      </c>
      <c r="I9">
        <v>1</v>
      </c>
      <c r="K9" s="2">
        <f t="shared" si="10"/>
        <v>-14.87</v>
      </c>
      <c r="L9" s="1">
        <f t="shared" si="11"/>
        <v>11.829999999999998</v>
      </c>
      <c r="M9" s="1">
        <f t="shared" si="12"/>
        <v>-7.3</v>
      </c>
      <c r="N9" s="1">
        <f t="shared" si="13"/>
        <v>-12.069999999999999</v>
      </c>
      <c r="O9" s="1">
        <f t="shared" si="14"/>
        <v>11.829999999999998</v>
      </c>
      <c r="P9" s="1">
        <f t="shared" si="15"/>
        <v>-7.3</v>
      </c>
      <c r="Q9" s="1">
        <f t="shared" si="16"/>
        <v>-12.069999999999999</v>
      </c>
      <c r="R9" s="1">
        <f t="shared" si="17"/>
        <v>13.329999999999998</v>
      </c>
      <c r="S9" s="1">
        <f t="shared" si="18"/>
        <v>-7.3</v>
      </c>
      <c r="T9" s="1">
        <f t="shared" si="19"/>
        <v>-14.87</v>
      </c>
      <c r="U9" s="1">
        <f t="shared" si="20"/>
        <v>13.329999999999998</v>
      </c>
      <c r="V9" s="1">
        <f t="shared" si="21"/>
        <v>-7.3</v>
      </c>
      <c r="X9" s="3" t="s">
        <v>27</v>
      </c>
      <c r="Y9" s="4">
        <f t="shared" si="22"/>
        <v>-14.87</v>
      </c>
      <c r="Z9" s="3" t="s">
        <v>28</v>
      </c>
      <c r="AA9" s="4">
        <f t="shared" si="23"/>
        <v>11.83</v>
      </c>
      <c r="AB9" s="3" t="s">
        <v>28</v>
      </c>
      <c r="AC9" s="4">
        <f t="shared" si="24"/>
        <v>-7.3</v>
      </c>
      <c r="AD9" s="3" t="s">
        <v>29</v>
      </c>
      <c r="AE9" s="4">
        <f t="shared" si="25"/>
        <v>-12.07</v>
      </c>
      <c r="AF9" s="3" t="s">
        <v>28</v>
      </c>
      <c r="AG9" s="4">
        <f t="shared" si="26"/>
        <v>11.83</v>
      </c>
      <c r="AH9" s="3" t="s">
        <v>28</v>
      </c>
      <c r="AI9" s="4">
        <f t="shared" si="27"/>
        <v>-7.3</v>
      </c>
      <c r="AJ9" s="3" t="s">
        <v>29</v>
      </c>
      <c r="AK9" s="4">
        <f t="shared" si="28"/>
        <v>-12.07</v>
      </c>
      <c r="AL9" s="3" t="s">
        <v>28</v>
      </c>
      <c r="AM9" s="4">
        <f t="shared" si="29"/>
        <v>13.33</v>
      </c>
      <c r="AN9" s="3" t="s">
        <v>28</v>
      </c>
      <c r="AO9" s="4">
        <f t="shared" si="30"/>
        <v>-7.3</v>
      </c>
      <c r="AP9" s="3" t="s">
        <v>29</v>
      </c>
      <c r="AQ9" s="4">
        <f t="shared" si="31"/>
        <v>-14.87</v>
      </c>
      <c r="AR9" s="3" t="s">
        <v>28</v>
      </c>
      <c r="AS9" s="4">
        <f t="shared" si="32"/>
        <v>13.33</v>
      </c>
      <c r="AT9" s="3" t="s">
        <v>28</v>
      </c>
      <c r="AU9" s="4">
        <f t="shared" si="33"/>
        <v>-7.3</v>
      </c>
      <c r="AV9" s="3" t="s">
        <v>30</v>
      </c>
      <c r="AZ9">
        <f t="shared" si="2"/>
        <v>0</v>
      </c>
      <c r="BA9">
        <f t="shared" si="3"/>
        <v>0</v>
      </c>
      <c r="BB9">
        <f t="shared" si="4"/>
        <v>-13.469999999999999</v>
      </c>
      <c r="BC9">
        <f t="shared" si="5"/>
        <v>12.579999999999998</v>
      </c>
      <c r="BD9">
        <f t="shared" si="6"/>
        <v>0</v>
      </c>
      <c r="BE9">
        <f t="shared" si="7"/>
        <v>0</v>
      </c>
      <c r="BF9">
        <f t="shared" si="8"/>
        <v>0</v>
      </c>
      <c r="BG9">
        <f t="shared" si="9"/>
        <v>0</v>
      </c>
      <c r="BJ9" s="6" t="s">
        <v>31</v>
      </c>
      <c r="BK9" s="6">
        <f>(Y9+AE9+AK9+AQ9)/4</f>
        <v>-13.469999999999999</v>
      </c>
      <c r="BL9" s="6">
        <f>(AA9+AG9+AM9+AS9)/4</f>
        <v>12.58</v>
      </c>
      <c r="BM9" s="7">
        <f>AC9</f>
        <v>-7.3</v>
      </c>
      <c r="BN9" s="6">
        <f t="shared" si="34"/>
        <v>-13.469999999999999</v>
      </c>
      <c r="BO9" s="6">
        <f t="shared" si="35"/>
        <v>12.58</v>
      </c>
      <c r="BP9" s="6">
        <f t="shared" si="36"/>
        <v>-77</v>
      </c>
      <c r="BR9">
        <f t="shared" si="41"/>
        <v>5</v>
      </c>
      <c r="BS9" s="6" t="str">
        <f t="shared" si="37"/>
        <v>set line_5.AxisFunction "Manual"</v>
      </c>
      <c r="BT9" s="6"/>
      <c r="BU9" s="6"/>
      <c r="BX9" s="6" t="str">
        <f t="shared" si="38"/>
        <v>set line_5.AxisVectorY 1</v>
      </c>
      <c r="BY9" s="6"/>
      <c r="BZ9" s="6"/>
      <c r="CB9" s="6" t="str">
        <f t="shared" si="39"/>
        <v>set EmbeddedBeam_5.Material PileTypeI</v>
      </c>
      <c r="CC9" s="6"/>
      <c r="CD9" s="6"/>
      <c r="CE9" s="6"/>
      <c r="CG9" s="6" t="str">
        <f t="shared" si="40"/>
        <v>set Pile5.EmbeddedBeam.Connection "Free"</v>
      </c>
    </row>
    <row r="10" spans="1:85" x14ac:dyDescent="0.25">
      <c r="A10">
        <v>6</v>
      </c>
      <c r="C10">
        <v>20730</v>
      </c>
      <c r="D10">
        <v>43075</v>
      </c>
      <c r="E10" s="2">
        <f t="shared" si="0"/>
        <v>-9.6699999999999982</v>
      </c>
      <c r="F10" s="2">
        <f t="shared" si="1"/>
        <v>12.579999999999998</v>
      </c>
      <c r="G10">
        <v>-7.3</v>
      </c>
      <c r="H10">
        <v>1</v>
      </c>
      <c r="I10">
        <v>0</v>
      </c>
      <c r="K10" s="2">
        <f t="shared" si="10"/>
        <v>-10.419999999999998</v>
      </c>
      <c r="L10" s="1">
        <f t="shared" si="11"/>
        <v>11.179999999999998</v>
      </c>
      <c r="M10" s="1">
        <f t="shared" si="12"/>
        <v>-7.3</v>
      </c>
      <c r="N10" s="1">
        <f t="shared" si="13"/>
        <v>-8.9199999999999982</v>
      </c>
      <c r="O10" s="1">
        <f t="shared" si="14"/>
        <v>11.179999999999998</v>
      </c>
      <c r="P10" s="1">
        <f t="shared" si="15"/>
        <v>-7.3</v>
      </c>
      <c r="Q10" s="1">
        <f t="shared" si="16"/>
        <v>-8.9199999999999982</v>
      </c>
      <c r="R10" s="1">
        <f t="shared" si="17"/>
        <v>13.979999999999999</v>
      </c>
      <c r="S10" s="1">
        <f t="shared" si="18"/>
        <v>-7.3</v>
      </c>
      <c r="T10" s="1">
        <f t="shared" si="19"/>
        <v>-10.419999999999998</v>
      </c>
      <c r="U10" s="1">
        <f t="shared" si="20"/>
        <v>13.979999999999999</v>
      </c>
      <c r="V10" s="1">
        <f t="shared" si="21"/>
        <v>-7.3</v>
      </c>
      <c r="X10" s="3" t="s">
        <v>27</v>
      </c>
      <c r="Y10" s="4">
        <f t="shared" si="22"/>
        <v>-10.42</v>
      </c>
      <c r="Z10" s="3" t="s">
        <v>28</v>
      </c>
      <c r="AA10" s="4">
        <f t="shared" si="23"/>
        <v>11.18</v>
      </c>
      <c r="AB10" s="3" t="s">
        <v>28</v>
      </c>
      <c r="AC10" s="4">
        <f t="shared" si="24"/>
        <v>-7.3</v>
      </c>
      <c r="AD10" s="3" t="s">
        <v>29</v>
      </c>
      <c r="AE10" s="4">
        <f t="shared" si="25"/>
        <v>-8.92</v>
      </c>
      <c r="AF10" s="3" t="s">
        <v>28</v>
      </c>
      <c r="AG10" s="4">
        <f t="shared" si="26"/>
        <v>11.18</v>
      </c>
      <c r="AH10" s="3" t="s">
        <v>28</v>
      </c>
      <c r="AI10" s="4">
        <f t="shared" si="27"/>
        <v>-7.3</v>
      </c>
      <c r="AJ10" s="3" t="s">
        <v>29</v>
      </c>
      <c r="AK10" s="4">
        <f t="shared" si="28"/>
        <v>-8.92</v>
      </c>
      <c r="AL10" s="3" t="s">
        <v>28</v>
      </c>
      <c r="AM10" s="4">
        <f t="shared" si="29"/>
        <v>13.98</v>
      </c>
      <c r="AN10" s="3" t="s">
        <v>28</v>
      </c>
      <c r="AO10" s="4">
        <f t="shared" si="30"/>
        <v>-7.3</v>
      </c>
      <c r="AP10" s="3" t="s">
        <v>29</v>
      </c>
      <c r="AQ10" s="4">
        <f t="shared" si="31"/>
        <v>-10.42</v>
      </c>
      <c r="AR10" s="3" t="s">
        <v>28</v>
      </c>
      <c r="AS10" s="4">
        <f t="shared" si="32"/>
        <v>13.98</v>
      </c>
      <c r="AT10" s="3" t="s">
        <v>28</v>
      </c>
      <c r="AU10" s="4">
        <f t="shared" si="33"/>
        <v>-7.3</v>
      </c>
      <c r="AV10" s="3" t="s">
        <v>30</v>
      </c>
      <c r="AZ10">
        <f t="shared" si="2"/>
        <v>0</v>
      </c>
      <c r="BA10">
        <f t="shared" si="3"/>
        <v>0</v>
      </c>
      <c r="BB10">
        <f t="shared" si="4"/>
        <v>-9.6699999999999982</v>
      </c>
      <c r="BC10">
        <f t="shared" si="5"/>
        <v>12.579999999999998</v>
      </c>
      <c r="BD10">
        <f t="shared" si="6"/>
        <v>0</v>
      </c>
      <c r="BE10">
        <f t="shared" si="7"/>
        <v>0</v>
      </c>
      <c r="BF10">
        <f t="shared" si="8"/>
        <v>0</v>
      </c>
      <c r="BG10">
        <f t="shared" si="9"/>
        <v>0</v>
      </c>
      <c r="BJ10" s="6" t="s">
        <v>31</v>
      </c>
      <c r="BK10" s="6">
        <f>(Y10+AE10+AK10+AQ10)/4</f>
        <v>-9.67</v>
      </c>
      <c r="BL10" s="6">
        <f>(AA10+AG10+AM10+AS10)/4</f>
        <v>12.580000000000002</v>
      </c>
      <c r="BM10" s="7">
        <f>AC10</f>
        <v>-7.3</v>
      </c>
      <c r="BN10" s="6">
        <f t="shared" si="34"/>
        <v>-9.67</v>
      </c>
      <c r="BO10" s="6">
        <f t="shared" si="35"/>
        <v>12.580000000000002</v>
      </c>
      <c r="BP10" s="6">
        <f t="shared" si="36"/>
        <v>-77</v>
      </c>
      <c r="BR10">
        <f t="shared" si="41"/>
        <v>6</v>
      </c>
      <c r="BS10" s="6" t="str">
        <f t="shared" si="37"/>
        <v>set line_6.AxisFunction "Manual"</v>
      </c>
      <c r="BT10" s="6"/>
      <c r="BU10" s="6"/>
      <c r="BX10" s="6" t="str">
        <f t="shared" si="38"/>
        <v>set line_6.AxisVectorX 1</v>
      </c>
      <c r="BY10" s="6"/>
      <c r="BZ10" s="6"/>
      <c r="CB10" s="6" t="str">
        <f t="shared" si="39"/>
        <v>set EmbeddedBeam_6.Material PileTypeI</v>
      </c>
      <c r="CC10" s="6"/>
      <c r="CD10" s="6"/>
      <c r="CE10" s="6"/>
      <c r="CG10" s="6" t="str">
        <f t="shared" si="40"/>
        <v>set Pile6.EmbeddedBeam.Connection "Free"</v>
      </c>
    </row>
    <row r="11" spans="1:85" x14ac:dyDescent="0.25">
      <c r="A11">
        <v>7</v>
      </c>
      <c r="C11">
        <v>24530</v>
      </c>
      <c r="D11">
        <v>43075</v>
      </c>
      <c r="E11" s="2">
        <f t="shared" si="0"/>
        <v>-5.8699999999999974</v>
      </c>
      <c r="F11" s="2">
        <f t="shared" si="1"/>
        <v>12.579999999999998</v>
      </c>
      <c r="G11">
        <v>-7.3</v>
      </c>
      <c r="H11">
        <v>1</v>
      </c>
      <c r="I11">
        <v>1</v>
      </c>
      <c r="K11" s="2">
        <f t="shared" si="10"/>
        <v>-7.2699999999999978</v>
      </c>
      <c r="L11" s="1">
        <f t="shared" si="11"/>
        <v>11.829999999999998</v>
      </c>
      <c r="M11" s="1">
        <f t="shared" si="12"/>
        <v>-7.3</v>
      </c>
      <c r="N11" s="1">
        <f t="shared" si="13"/>
        <v>-4.4699999999999971</v>
      </c>
      <c r="O11" s="1">
        <f t="shared" si="14"/>
        <v>11.829999999999998</v>
      </c>
      <c r="P11" s="1">
        <f t="shared" si="15"/>
        <v>-7.3</v>
      </c>
      <c r="Q11" s="1">
        <f t="shared" si="16"/>
        <v>-4.4699999999999971</v>
      </c>
      <c r="R11" s="1">
        <f t="shared" si="17"/>
        <v>13.329999999999998</v>
      </c>
      <c r="S11" s="1">
        <f t="shared" si="18"/>
        <v>-7.3</v>
      </c>
      <c r="T11" s="1">
        <f t="shared" si="19"/>
        <v>-7.2699999999999978</v>
      </c>
      <c r="U11" s="1">
        <f t="shared" si="20"/>
        <v>13.329999999999998</v>
      </c>
      <c r="V11" s="1">
        <f t="shared" si="21"/>
        <v>-7.3</v>
      </c>
      <c r="X11" s="3" t="s">
        <v>27</v>
      </c>
      <c r="Y11" s="4">
        <f t="shared" si="22"/>
        <v>-7.27</v>
      </c>
      <c r="Z11" s="3" t="s">
        <v>28</v>
      </c>
      <c r="AA11" s="4">
        <f t="shared" si="23"/>
        <v>11.83</v>
      </c>
      <c r="AB11" s="3" t="s">
        <v>28</v>
      </c>
      <c r="AC11" s="4">
        <f t="shared" si="24"/>
        <v>-7.3</v>
      </c>
      <c r="AD11" s="3" t="s">
        <v>29</v>
      </c>
      <c r="AE11" s="4">
        <f t="shared" si="25"/>
        <v>-4.47</v>
      </c>
      <c r="AF11" s="3" t="s">
        <v>28</v>
      </c>
      <c r="AG11" s="4">
        <f t="shared" si="26"/>
        <v>11.83</v>
      </c>
      <c r="AH11" s="3" t="s">
        <v>28</v>
      </c>
      <c r="AI11" s="4">
        <f t="shared" si="27"/>
        <v>-7.3</v>
      </c>
      <c r="AJ11" s="3" t="s">
        <v>29</v>
      </c>
      <c r="AK11" s="4">
        <f t="shared" si="28"/>
        <v>-4.47</v>
      </c>
      <c r="AL11" s="3" t="s">
        <v>28</v>
      </c>
      <c r="AM11" s="4">
        <f t="shared" si="29"/>
        <v>13.33</v>
      </c>
      <c r="AN11" s="3" t="s">
        <v>28</v>
      </c>
      <c r="AO11" s="4">
        <f t="shared" si="30"/>
        <v>-7.3</v>
      </c>
      <c r="AP11" s="3" t="s">
        <v>29</v>
      </c>
      <c r="AQ11" s="4">
        <f t="shared" si="31"/>
        <v>-7.27</v>
      </c>
      <c r="AR11" s="3" t="s">
        <v>28</v>
      </c>
      <c r="AS11" s="4">
        <f t="shared" si="32"/>
        <v>13.33</v>
      </c>
      <c r="AT11" s="3" t="s">
        <v>28</v>
      </c>
      <c r="AU11" s="4">
        <f t="shared" si="33"/>
        <v>-7.3</v>
      </c>
      <c r="AV11" s="3" t="s">
        <v>30</v>
      </c>
      <c r="AZ11">
        <f t="shared" si="2"/>
        <v>0</v>
      </c>
      <c r="BA11">
        <f t="shared" si="3"/>
        <v>0</v>
      </c>
      <c r="BB11">
        <f t="shared" si="4"/>
        <v>-5.8699999999999974</v>
      </c>
      <c r="BC11">
        <f t="shared" si="5"/>
        <v>12.579999999999998</v>
      </c>
      <c r="BD11">
        <f t="shared" si="6"/>
        <v>0</v>
      </c>
      <c r="BE11">
        <f t="shared" si="7"/>
        <v>0</v>
      </c>
      <c r="BF11">
        <f t="shared" si="8"/>
        <v>0</v>
      </c>
      <c r="BG11">
        <f t="shared" si="9"/>
        <v>0</v>
      </c>
      <c r="BJ11" s="6" t="s">
        <v>31</v>
      </c>
      <c r="BK11" s="6">
        <f>(Y11+AE11+AK11+AQ11)/4</f>
        <v>-5.8699999999999992</v>
      </c>
      <c r="BL11" s="6">
        <f>(AA11+AG11+AM11+AS11)/4</f>
        <v>12.58</v>
      </c>
      <c r="BM11" s="7">
        <f>AC11</f>
        <v>-7.3</v>
      </c>
      <c r="BN11" s="6">
        <f t="shared" si="34"/>
        <v>-5.8699999999999992</v>
      </c>
      <c r="BO11" s="6">
        <f t="shared" si="35"/>
        <v>12.58</v>
      </c>
      <c r="BP11" s="6">
        <f t="shared" si="36"/>
        <v>-77</v>
      </c>
      <c r="BR11">
        <f t="shared" si="41"/>
        <v>7</v>
      </c>
      <c r="BS11" s="6" t="str">
        <f t="shared" si="37"/>
        <v>set line_7.AxisFunction "Manual"</v>
      </c>
      <c r="BT11" s="6"/>
      <c r="BU11" s="6"/>
      <c r="BX11" s="6" t="str">
        <f t="shared" si="38"/>
        <v>set line_7.AxisVectorY 1</v>
      </c>
      <c r="BY11" s="6"/>
      <c r="BZ11" s="6"/>
      <c r="CB11" s="6" t="str">
        <f t="shared" si="39"/>
        <v>set EmbeddedBeam_7.Material PileTypeI</v>
      </c>
      <c r="CC11" s="6"/>
      <c r="CD11" s="6"/>
      <c r="CE11" s="6"/>
      <c r="CG11" s="6" t="str">
        <f t="shared" si="40"/>
        <v>set Pile7.EmbeddedBeam.Connection "Free"</v>
      </c>
    </row>
    <row r="12" spans="1:85" x14ac:dyDescent="0.25">
      <c r="A12">
        <v>8</v>
      </c>
      <c r="C12">
        <v>28330</v>
      </c>
      <c r="D12">
        <v>43075</v>
      </c>
      <c r="E12" s="2">
        <f t="shared" si="0"/>
        <v>-2.0700000000000003</v>
      </c>
      <c r="F12" s="2">
        <f t="shared" si="1"/>
        <v>12.579999999999998</v>
      </c>
      <c r="G12">
        <v>-7.3</v>
      </c>
      <c r="H12">
        <v>1</v>
      </c>
      <c r="I12">
        <v>0</v>
      </c>
      <c r="K12" s="2">
        <f t="shared" si="10"/>
        <v>-2.8200000000000003</v>
      </c>
      <c r="L12" s="1">
        <f t="shared" si="11"/>
        <v>11.179999999999998</v>
      </c>
      <c r="M12" s="1">
        <f t="shared" si="12"/>
        <v>-7.3</v>
      </c>
      <c r="N12" s="1">
        <f t="shared" si="13"/>
        <v>-1.3200000000000003</v>
      </c>
      <c r="O12" s="1">
        <f t="shared" si="14"/>
        <v>11.179999999999998</v>
      </c>
      <c r="P12" s="1">
        <f t="shared" si="15"/>
        <v>-7.3</v>
      </c>
      <c r="Q12" s="1">
        <f t="shared" si="16"/>
        <v>-1.3200000000000003</v>
      </c>
      <c r="R12" s="1">
        <f t="shared" si="17"/>
        <v>13.979999999999999</v>
      </c>
      <c r="S12" s="1">
        <f t="shared" si="18"/>
        <v>-7.3</v>
      </c>
      <c r="T12" s="1">
        <f t="shared" si="19"/>
        <v>-2.8200000000000003</v>
      </c>
      <c r="U12" s="1">
        <f t="shared" si="20"/>
        <v>13.979999999999999</v>
      </c>
      <c r="V12" s="1">
        <f t="shared" si="21"/>
        <v>-7.3</v>
      </c>
      <c r="X12" s="3" t="s">
        <v>27</v>
      </c>
      <c r="Y12" s="4">
        <f t="shared" si="22"/>
        <v>-2.82</v>
      </c>
      <c r="Z12" s="3" t="s">
        <v>28</v>
      </c>
      <c r="AA12" s="4">
        <f t="shared" si="23"/>
        <v>11.18</v>
      </c>
      <c r="AB12" s="3" t="s">
        <v>28</v>
      </c>
      <c r="AC12" s="4">
        <f t="shared" si="24"/>
        <v>-7.3</v>
      </c>
      <c r="AD12" s="3" t="s">
        <v>29</v>
      </c>
      <c r="AE12" s="4">
        <f t="shared" si="25"/>
        <v>-1.32</v>
      </c>
      <c r="AF12" s="3" t="s">
        <v>28</v>
      </c>
      <c r="AG12" s="4">
        <f t="shared" si="26"/>
        <v>11.18</v>
      </c>
      <c r="AH12" s="3" t="s">
        <v>28</v>
      </c>
      <c r="AI12" s="4">
        <f t="shared" si="27"/>
        <v>-7.3</v>
      </c>
      <c r="AJ12" s="3" t="s">
        <v>29</v>
      </c>
      <c r="AK12" s="4">
        <f t="shared" si="28"/>
        <v>-1.32</v>
      </c>
      <c r="AL12" s="3" t="s">
        <v>28</v>
      </c>
      <c r="AM12" s="4">
        <f t="shared" si="29"/>
        <v>13.98</v>
      </c>
      <c r="AN12" s="3" t="s">
        <v>28</v>
      </c>
      <c r="AO12" s="4">
        <f t="shared" si="30"/>
        <v>-7.3</v>
      </c>
      <c r="AP12" s="3" t="s">
        <v>29</v>
      </c>
      <c r="AQ12" s="4">
        <f t="shared" si="31"/>
        <v>-2.82</v>
      </c>
      <c r="AR12" s="3" t="s">
        <v>28</v>
      </c>
      <c r="AS12" s="4">
        <f t="shared" si="32"/>
        <v>13.98</v>
      </c>
      <c r="AT12" s="3" t="s">
        <v>28</v>
      </c>
      <c r="AU12" s="4">
        <f t="shared" si="33"/>
        <v>-7.3</v>
      </c>
      <c r="AV12" s="3" t="s">
        <v>30</v>
      </c>
      <c r="AZ12">
        <f t="shared" si="2"/>
        <v>0</v>
      </c>
      <c r="BA12">
        <f t="shared" si="3"/>
        <v>0</v>
      </c>
      <c r="BB12">
        <f t="shared" si="4"/>
        <v>-2.0700000000000003</v>
      </c>
      <c r="BC12">
        <f t="shared" si="5"/>
        <v>12.579999999999998</v>
      </c>
      <c r="BD12">
        <f t="shared" si="6"/>
        <v>0</v>
      </c>
      <c r="BE12">
        <f t="shared" si="7"/>
        <v>0</v>
      </c>
      <c r="BF12">
        <f t="shared" si="8"/>
        <v>0</v>
      </c>
      <c r="BG12">
        <f t="shared" si="9"/>
        <v>0</v>
      </c>
      <c r="BJ12" s="6" t="s">
        <v>31</v>
      </c>
      <c r="BK12" s="6">
        <f>(Y12+AE12+AK12+AQ12)/4</f>
        <v>-2.0699999999999998</v>
      </c>
      <c r="BL12" s="6">
        <f>(AA12+AG12+AM12+AS12)/4</f>
        <v>12.580000000000002</v>
      </c>
      <c r="BM12" s="7">
        <f>AC12</f>
        <v>-7.3</v>
      </c>
      <c r="BN12" s="6">
        <f t="shared" si="34"/>
        <v>-2.0699999999999998</v>
      </c>
      <c r="BO12" s="6">
        <f t="shared" si="35"/>
        <v>12.580000000000002</v>
      </c>
      <c r="BP12" s="6">
        <f t="shared" si="36"/>
        <v>-77</v>
      </c>
      <c r="BR12">
        <f t="shared" si="41"/>
        <v>8</v>
      </c>
      <c r="BS12" s="6" t="str">
        <f t="shared" si="37"/>
        <v>set line_8.AxisFunction "Manual"</v>
      </c>
      <c r="BT12" s="6"/>
      <c r="BU12" s="6"/>
      <c r="BX12" s="6" t="str">
        <f t="shared" si="38"/>
        <v>set line_8.AxisVectorX 1</v>
      </c>
      <c r="BY12" s="6"/>
      <c r="BZ12" s="6"/>
      <c r="CB12" s="6" t="str">
        <f t="shared" si="39"/>
        <v>set EmbeddedBeam_8.Material PileTypeI</v>
      </c>
      <c r="CC12" s="6"/>
      <c r="CD12" s="6"/>
      <c r="CE12" s="6"/>
      <c r="CG12" s="6" t="str">
        <f t="shared" si="40"/>
        <v>set Pile8.EmbeddedBeam.Connection "Free"</v>
      </c>
    </row>
    <row r="13" spans="1:85" x14ac:dyDescent="0.25">
      <c r="A13">
        <v>9</v>
      </c>
      <c r="C13">
        <v>32130</v>
      </c>
      <c r="D13">
        <v>43075</v>
      </c>
      <c r="E13" s="2">
        <f t="shared" si="0"/>
        <v>1.730000000000004</v>
      </c>
      <c r="F13" s="2">
        <f t="shared" si="1"/>
        <v>12.579999999999998</v>
      </c>
      <c r="G13">
        <v>-7.3</v>
      </c>
      <c r="H13">
        <v>1</v>
      </c>
      <c r="I13">
        <v>1</v>
      </c>
      <c r="K13" s="2">
        <f t="shared" si="10"/>
        <v>0.33000000000000407</v>
      </c>
      <c r="L13" s="1">
        <f t="shared" si="11"/>
        <v>11.829999999999998</v>
      </c>
      <c r="M13" s="1">
        <f t="shared" si="12"/>
        <v>-7.3</v>
      </c>
      <c r="N13" s="1">
        <f t="shared" si="13"/>
        <v>3.1300000000000039</v>
      </c>
      <c r="O13" s="1">
        <f t="shared" si="14"/>
        <v>11.829999999999998</v>
      </c>
      <c r="P13" s="1">
        <f t="shared" si="15"/>
        <v>-7.3</v>
      </c>
      <c r="Q13" s="1">
        <f t="shared" si="16"/>
        <v>3.1300000000000039</v>
      </c>
      <c r="R13" s="1">
        <f t="shared" si="17"/>
        <v>13.329999999999998</v>
      </c>
      <c r="S13" s="1">
        <f t="shared" si="18"/>
        <v>-7.3</v>
      </c>
      <c r="T13" s="1">
        <f t="shared" si="19"/>
        <v>0.33000000000000407</v>
      </c>
      <c r="U13" s="1">
        <f t="shared" si="20"/>
        <v>13.329999999999998</v>
      </c>
      <c r="V13" s="1">
        <f t="shared" si="21"/>
        <v>-7.3</v>
      </c>
      <c r="X13" s="3" t="s">
        <v>27</v>
      </c>
      <c r="Y13" s="4">
        <f t="shared" si="22"/>
        <v>0.33</v>
      </c>
      <c r="Z13" s="3" t="s">
        <v>28</v>
      </c>
      <c r="AA13" s="4">
        <f t="shared" si="23"/>
        <v>11.83</v>
      </c>
      <c r="AB13" s="3" t="s">
        <v>28</v>
      </c>
      <c r="AC13" s="4">
        <f t="shared" si="24"/>
        <v>-7.3</v>
      </c>
      <c r="AD13" s="3" t="s">
        <v>29</v>
      </c>
      <c r="AE13" s="4">
        <f t="shared" si="25"/>
        <v>3.13</v>
      </c>
      <c r="AF13" s="3" t="s">
        <v>28</v>
      </c>
      <c r="AG13" s="4">
        <f t="shared" si="26"/>
        <v>11.83</v>
      </c>
      <c r="AH13" s="3" t="s">
        <v>28</v>
      </c>
      <c r="AI13" s="4">
        <f t="shared" si="27"/>
        <v>-7.3</v>
      </c>
      <c r="AJ13" s="3" t="s">
        <v>29</v>
      </c>
      <c r="AK13" s="4">
        <f t="shared" si="28"/>
        <v>3.13</v>
      </c>
      <c r="AL13" s="3" t="s">
        <v>28</v>
      </c>
      <c r="AM13" s="4">
        <f t="shared" si="29"/>
        <v>13.33</v>
      </c>
      <c r="AN13" s="3" t="s">
        <v>28</v>
      </c>
      <c r="AO13" s="4">
        <f t="shared" si="30"/>
        <v>-7.3</v>
      </c>
      <c r="AP13" s="3" t="s">
        <v>29</v>
      </c>
      <c r="AQ13" s="4">
        <f t="shared" si="31"/>
        <v>0.33</v>
      </c>
      <c r="AR13" s="3" t="s">
        <v>28</v>
      </c>
      <c r="AS13" s="4">
        <f t="shared" si="32"/>
        <v>13.33</v>
      </c>
      <c r="AT13" s="3" t="s">
        <v>28</v>
      </c>
      <c r="AU13" s="4">
        <f t="shared" si="33"/>
        <v>-7.3</v>
      </c>
      <c r="AV13" s="3" t="s">
        <v>30</v>
      </c>
      <c r="AZ13">
        <f t="shared" si="2"/>
        <v>0</v>
      </c>
      <c r="BA13">
        <f t="shared" si="3"/>
        <v>0</v>
      </c>
      <c r="BB13">
        <f t="shared" si="4"/>
        <v>1.730000000000004</v>
      </c>
      <c r="BC13">
        <f t="shared" si="5"/>
        <v>12.579999999999998</v>
      </c>
      <c r="BD13">
        <f t="shared" si="6"/>
        <v>0</v>
      </c>
      <c r="BE13">
        <f t="shared" si="7"/>
        <v>0</v>
      </c>
      <c r="BF13">
        <f t="shared" si="8"/>
        <v>0</v>
      </c>
      <c r="BG13">
        <f t="shared" si="9"/>
        <v>0</v>
      </c>
      <c r="BJ13" s="6" t="s">
        <v>31</v>
      </c>
      <c r="BK13" s="6">
        <f>(Y13+AE13+AK13+AQ13)/4</f>
        <v>1.73</v>
      </c>
      <c r="BL13" s="6">
        <f>(AA13+AG13+AM13+AS13)/4</f>
        <v>12.58</v>
      </c>
      <c r="BM13" s="7">
        <f>AC13</f>
        <v>-7.3</v>
      </c>
      <c r="BN13" s="6">
        <f t="shared" ref="BN13:BN76" si="42">BK13</f>
        <v>1.73</v>
      </c>
      <c r="BO13" s="6">
        <f t="shared" ref="BO13:BO76" si="43">BL13</f>
        <v>12.58</v>
      </c>
      <c r="BP13" s="6">
        <f t="shared" si="36"/>
        <v>-77</v>
      </c>
      <c r="BR13">
        <f t="shared" si="41"/>
        <v>9</v>
      </c>
      <c r="BS13" s="6" t="str">
        <f t="shared" si="37"/>
        <v>set line_9.AxisFunction "Manual"</v>
      </c>
      <c r="BT13" s="6"/>
      <c r="BU13" s="6"/>
      <c r="BX13" s="6" t="str">
        <f t="shared" si="38"/>
        <v>set line_9.AxisVectorY 1</v>
      </c>
      <c r="BY13" s="6"/>
      <c r="BZ13" s="6"/>
      <c r="CB13" s="6" t="str">
        <f t="shared" si="39"/>
        <v>set EmbeddedBeam_9.Material PileTypeI</v>
      </c>
      <c r="CC13" s="6"/>
      <c r="CD13" s="6"/>
      <c r="CE13" s="6"/>
      <c r="CG13" s="6" t="str">
        <f t="shared" si="40"/>
        <v>set Pile9.EmbeddedBeam.Connection "Free"</v>
      </c>
    </row>
    <row r="14" spans="1:85" x14ac:dyDescent="0.25">
      <c r="A14">
        <v>10</v>
      </c>
      <c r="C14">
        <v>35930</v>
      </c>
      <c r="D14">
        <v>43075</v>
      </c>
      <c r="E14" s="2">
        <f t="shared" si="0"/>
        <v>5.5300000000000011</v>
      </c>
      <c r="F14" s="2">
        <f t="shared" si="1"/>
        <v>12.579999999999998</v>
      </c>
      <c r="G14">
        <v>-7.3</v>
      </c>
      <c r="H14">
        <v>1</v>
      </c>
      <c r="I14">
        <v>0</v>
      </c>
      <c r="K14" s="2">
        <f t="shared" si="10"/>
        <v>4.7800000000000011</v>
      </c>
      <c r="L14" s="1">
        <f t="shared" si="11"/>
        <v>11.179999999999998</v>
      </c>
      <c r="M14" s="1">
        <f t="shared" si="12"/>
        <v>-7.3</v>
      </c>
      <c r="N14" s="1">
        <f t="shared" si="13"/>
        <v>6.2800000000000011</v>
      </c>
      <c r="O14" s="1">
        <f t="shared" si="14"/>
        <v>11.179999999999998</v>
      </c>
      <c r="P14" s="1">
        <f t="shared" si="15"/>
        <v>-7.3</v>
      </c>
      <c r="Q14" s="1">
        <f t="shared" si="16"/>
        <v>6.2800000000000011</v>
      </c>
      <c r="R14" s="1">
        <f t="shared" si="17"/>
        <v>13.979999999999999</v>
      </c>
      <c r="S14" s="1">
        <f t="shared" si="18"/>
        <v>-7.3</v>
      </c>
      <c r="T14" s="1">
        <f t="shared" si="19"/>
        <v>4.7800000000000011</v>
      </c>
      <c r="U14" s="1">
        <f t="shared" si="20"/>
        <v>13.979999999999999</v>
      </c>
      <c r="V14" s="1">
        <f t="shared" si="21"/>
        <v>-7.3</v>
      </c>
      <c r="X14" s="3" t="s">
        <v>27</v>
      </c>
      <c r="Y14" s="4">
        <f t="shared" si="22"/>
        <v>4.78</v>
      </c>
      <c r="Z14" s="3" t="s">
        <v>28</v>
      </c>
      <c r="AA14" s="4">
        <f t="shared" si="23"/>
        <v>11.18</v>
      </c>
      <c r="AB14" s="3" t="s">
        <v>28</v>
      </c>
      <c r="AC14" s="4">
        <f t="shared" si="24"/>
        <v>-7.3</v>
      </c>
      <c r="AD14" s="3" t="s">
        <v>29</v>
      </c>
      <c r="AE14" s="4">
        <f t="shared" si="25"/>
        <v>6.28</v>
      </c>
      <c r="AF14" s="3" t="s">
        <v>28</v>
      </c>
      <c r="AG14" s="4">
        <f t="shared" si="26"/>
        <v>11.18</v>
      </c>
      <c r="AH14" s="3" t="s">
        <v>28</v>
      </c>
      <c r="AI14" s="4">
        <f t="shared" si="27"/>
        <v>-7.3</v>
      </c>
      <c r="AJ14" s="3" t="s">
        <v>29</v>
      </c>
      <c r="AK14" s="4">
        <f t="shared" si="28"/>
        <v>6.28</v>
      </c>
      <c r="AL14" s="3" t="s">
        <v>28</v>
      </c>
      <c r="AM14" s="4">
        <f t="shared" si="29"/>
        <v>13.98</v>
      </c>
      <c r="AN14" s="3" t="s">
        <v>28</v>
      </c>
      <c r="AO14" s="4">
        <f t="shared" si="30"/>
        <v>-7.3</v>
      </c>
      <c r="AP14" s="3" t="s">
        <v>29</v>
      </c>
      <c r="AQ14" s="4">
        <f t="shared" si="31"/>
        <v>4.78</v>
      </c>
      <c r="AR14" s="3" t="s">
        <v>28</v>
      </c>
      <c r="AS14" s="4">
        <f t="shared" si="32"/>
        <v>13.98</v>
      </c>
      <c r="AT14" s="3" t="s">
        <v>28</v>
      </c>
      <c r="AU14" s="4">
        <f t="shared" si="33"/>
        <v>-7.3</v>
      </c>
      <c r="AV14" s="3" t="s">
        <v>30</v>
      </c>
      <c r="AZ14">
        <f t="shared" si="2"/>
        <v>0</v>
      </c>
      <c r="BA14">
        <f t="shared" si="3"/>
        <v>0</v>
      </c>
      <c r="BB14">
        <f t="shared" si="4"/>
        <v>5.5300000000000011</v>
      </c>
      <c r="BC14">
        <f t="shared" si="5"/>
        <v>12.579999999999998</v>
      </c>
      <c r="BD14">
        <f t="shared" si="6"/>
        <v>0</v>
      </c>
      <c r="BE14">
        <f t="shared" si="7"/>
        <v>0</v>
      </c>
      <c r="BF14">
        <f t="shared" si="8"/>
        <v>0</v>
      </c>
      <c r="BG14">
        <f t="shared" si="9"/>
        <v>0</v>
      </c>
      <c r="BJ14" s="6" t="s">
        <v>31</v>
      </c>
      <c r="BK14" s="6">
        <f>(Y14+AE14+AK14+AQ14)/4</f>
        <v>5.53</v>
      </c>
      <c r="BL14" s="6">
        <f>(AA14+AG14+AM14+AS14)/4</f>
        <v>12.580000000000002</v>
      </c>
      <c r="BM14" s="7">
        <f>AC14</f>
        <v>-7.3</v>
      </c>
      <c r="BN14" s="6">
        <f t="shared" si="42"/>
        <v>5.53</v>
      </c>
      <c r="BO14" s="6">
        <f t="shared" si="43"/>
        <v>12.580000000000002</v>
      </c>
      <c r="BP14" s="6">
        <f t="shared" si="36"/>
        <v>-77</v>
      </c>
      <c r="BR14">
        <f t="shared" si="41"/>
        <v>10</v>
      </c>
      <c r="BS14" s="6" t="str">
        <f t="shared" si="37"/>
        <v>set line_10.AxisFunction "Manual"</v>
      </c>
      <c r="BT14" s="6"/>
      <c r="BU14" s="6"/>
      <c r="BX14" s="6" t="str">
        <f t="shared" si="38"/>
        <v>set line_10.AxisVectorX 1</v>
      </c>
      <c r="BY14" s="6"/>
      <c r="BZ14" s="6"/>
      <c r="CB14" s="6" t="str">
        <f t="shared" si="39"/>
        <v>set EmbeddedBeam_10.Material PileTypeI</v>
      </c>
      <c r="CC14" s="6"/>
      <c r="CD14" s="6"/>
      <c r="CE14" s="6"/>
      <c r="CG14" s="6" t="str">
        <f t="shared" si="40"/>
        <v>set Pile10.EmbeddedBeam.Connection "Free"</v>
      </c>
    </row>
    <row r="15" spans="1:85" x14ac:dyDescent="0.25">
      <c r="A15">
        <v>11</v>
      </c>
      <c r="C15">
        <v>39980</v>
      </c>
      <c r="D15">
        <v>43075</v>
      </c>
      <c r="E15" s="2">
        <f t="shared" si="0"/>
        <v>9.5799999999999983</v>
      </c>
      <c r="F15" s="2">
        <f t="shared" si="1"/>
        <v>12.579999999999998</v>
      </c>
      <c r="G15">
        <v>-7.3</v>
      </c>
      <c r="H15">
        <v>1</v>
      </c>
      <c r="I15">
        <v>1</v>
      </c>
      <c r="K15" s="2">
        <f t="shared" si="10"/>
        <v>8.1799999999999979</v>
      </c>
      <c r="L15" s="1">
        <f t="shared" si="11"/>
        <v>11.829999999999998</v>
      </c>
      <c r="M15" s="1">
        <f t="shared" si="12"/>
        <v>-7.3</v>
      </c>
      <c r="N15" s="1">
        <f t="shared" si="13"/>
        <v>10.979999999999999</v>
      </c>
      <c r="O15" s="1">
        <f t="shared" si="14"/>
        <v>11.829999999999998</v>
      </c>
      <c r="P15" s="1">
        <f t="shared" si="15"/>
        <v>-7.3</v>
      </c>
      <c r="Q15" s="1">
        <f t="shared" si="16"/>
        <v>10.979999999999999</v>
      </c>
      <c r="R15" s="1">
        <f t="shared" si="17"/>
        <v>13.329999999999998</v>
      </c>
      <c r="S15" s="1">
        <f t="shared" si="18"/>
        <v>-7.3</v>
      </c>
      <c r="T15" s="1">
        <f t="shared" si="19"/>
        <v>8.1799999999999979</v>
      </c>
      <c r="U15" s="1">
        <f t="shared" si="20"/>
        <v>13.329999999999998</v>
      </c>
      <c r="V15" s="1">
        <f t="shared" si="21"/>
        <v>-7.3</v>
      </c>
      <c r="X15" s="3" t="s">
        <v>27</v>
      </c>
      <c r="Y15" s="4">
        <f t="shared" si="22"/>
        <v>8.18</v>
      </c>
      <c r="Z15" s="3" t="s">
        <v>28</v>
      </c>
      <c r="AA15" s="4">
        <f t="shared" si="23"/>
        <v>11.83</v>
      </c>
      <c r="AB15" s="3" t="s">
        <v>28</v>
      </c>
      <c r="AC15" s="4">
        <f t="shared" si="24"/>
        <v>-7.3</v>
      </c>
      <c r="AD15" s="3" t="s">
        <v>29</v>
      </c>
      <c r="AE15" s="4">
        <f t="shared" si="25"/>
        <v>10.98</v>
      </c>
      <c r="AF15" s="3" t="s">
        <v>28</v>
      </c>
      <c r="AG15" s="4">
        <f t="shared" si="26"/>
        <v>11.83</v>
      </c>
      <c r="AH15" s="3" t="s">
        <v>28</v>
      </c>
      <c r="AI15" s="4">
        <f t="shared" si="27"/>
        <v>-7.3</v>
      </c>
      <c r="AJ15" s="3" t="s">
        <v>29</v>
      </c>
      <c r="AK15" s="4">
        <f t="shared" si="28"/>
        <v>10.98</v>
      </c>
      <c r="AL15" s="3" t="s">
        <v>28</v>
      </c>
      <c r="AM15" s="4">
        <f t="shared" si="29"/>
        <v>13.33</v>
      </c>
      <c r="AN15" s="3" t="s">
        <v>28</v>
      </c>
      <c r="AO15" s="4">
        <f t="shared" si="30"/>
        <v>-7.3</v>
      </c>
      <c r="AP15" s="3" t="s">
        <v>29</v>
      </c>
      <c r="AQ15" s="4">
        <f t="shared" si="31"/>
        <v>8.18</v>
      </c>
      <c r="AR15" s="3" t="s">
        <v>28</v>
      </c>
      <c r="AS15" s="4">
        <f t="shared" si="32"/>
        <v>13.33</v>
      </c>
      <c r="AT15" s="3" t="s">
        <v>28</v>
      </c>
      <c r="AU15" s="4">
        <f t="shared" si="33"/>
        <v>-7.3</v>
      </c>
      <c r="AV15" s="3" t="s">
        <v>30</v>
      </c>
      <c r="AZ15">
        <f t="shared" si="2"/>
        <v>0</v>
      </c>
      <c r="BA15">
        <f t="shared" si="3"/>
        <v>0</v>
      </c>
      <c r="BB15">
        <f t="shared" si="4"/>
        <v>9.5799999999999983</v>
      </c>
      <c r="BC15">
        <f t="shared" si="5"/>
        <v>12.579999999999998</v>
      </c>
      <c r="BD15">
        <f t="shared" si="6"/>
        <v>0</v>
      </c>
      <c r="BE15">
        <f t="shared" si="7"/>
        <v>0</v>
      </c>
      <c r="BF15">
        <f t="shared" si="8"/>
        <v>0</v>
      </c>
      <c r="BG15">
        <f t="shared" si="9"/>
        <v>0</v>
      </c>
      <c r="BJ15" s="6" t="s">
        <v>31</v>
      </c>
      <c r="BK15" s="6">
        <f>(Y15+AE15+AK15+AQ15)/4</f>
        <v>9.58</v>
      </c>
      <c r="BL15" s="6">
        <f>(AA15+AG15+AM15+AS15)/4</f>
        <v>12.58</v>
      </c>
      <c r="BM15" s="7">
        <f>AC15</f>
        <v>-7.3</v>
      </c>
      <c r="BN15" s="6">
        <f t="shared" si="42"/>
        <v>9.58</v>
      </c>
      <c r="BO15" s="6">
        <f t="shared" si="43"/>
        <v>12.58</v>
      </c>
      <c r="BP15" s="6">
        <f t="shared" si="36"/>
        <v>-77</v>
      </c>
      <c r="BR15">
        <f t="shared" si="41"/>
        <v>11</v>
      </c>
      <c r="BS15" s="6" t="str">
        <f t="shared" si="37"/>
        <v>set line_11.AxisFunction "Manual"</v>
      </c>
      <c r="BT15" s="6"/>
      <c r="BU15" s="6"/>
      <c r="BX15" s="6" t="str">
        <f t="shared" si="38"/>
        <v>set line_11.AxisVectorY 1</v>
      </c>
      <c r="BY15" s="6"/>
      <c r="BZ15" s="6"/>
      <c r="CB15" s="6" t="str">
        <f t="shared" si="39"/>
        <v>set EmbeddedBeam_11.Material PileTypeI</v>
      </c>
      <c r="CC15" s="6"/>
      <c r="CD15" s="6"/>
      <c r="CE15" s="6"/>
      <c r="CG15" s="6" t="str">
        <f t="shared" si="40"/>
        <v>set Pile11.EmbeddedBeam.Connection "Free"</v>
      </c>
    </row>
    <row r="16" spans="1:85" x14ac:dyDescent="0.25">
      <c r="A16">
        <v>12</v>
      </c>
      <c r="C16">
        <v>47580</v>
      </c>
      <c r="D16">
        <v>43075</v>
      </c>
      <c r="E16" s="2">
        <f t="shared" si="0"/>
        <v>17.18</v>
      </c>
      <c r="F16" s="2">
        <f t="shared" si="1"/>
        <v>12.579999999999998</v>
      </c>
      <c r="G16">
        <v>-7.3</v>
      </c>
      <c r="H16">
        <v>1</v>
      </c>
      <c r="I16">
        <v>1</v>
      </c>
      <c r="K16" s="2">
        <f t="shared" si="10"/>
        <v>15.78</v>
      </c>
      <c r="L16" s="1">
        <f t="shared" si="11"/>
        <v>11.829999999999998</v>
      </c>
      <c r="M16" s="1">
        <f t="shared" si="12"/>
        <v>-7.3</v>
      </c>
      <c r="N16" s="1">
        <f t="shared" si="13"/>
        <v>18.579999999999998</v>
      </c>
      <c r="O16" s="1">
        <f t="shared" si="14"/>
        <v>11.829999999999998</v>
      </c>
      <c r="P16" s="1">
        <f t="shared" si="15"/>
        <v>-7.3</v>
      </c>
      <c r="Q16" s="1">
        <f t="shared" si="16"/>
        <v>18.579999999999998</v>
      </c>
      <c r="R16" s="1">
        <f t="shared" si="17"/>
        <v>13.329999999999998</v>
      </c>
      <c r="S16" s="1">
        <f t="shared" si="18"/>
        <v>-7.3</v>
      </c>
      <c r="T16" s="1">
        <f t="shared" si="19"/>
        <v>15.78</v>
      </c>
      <c r="U16" s="1">
        <f t="shared" si="20"/>
        <v>13.329999999999998</v>
      </c>
      <c r="V16" s="1">
        <f t="shared" si="21"/>
        <v>-7.3</v>
      </c>
      <c r="X16" s="3" t="s">
        <v>27</v>
      </c>
      <c r="Y16" s="4">
        <f t="shared" si="22"/>
        <v>15.78</v>
      </c>
      <c r="Z16" s="3" t="s">
        <v>28</v>
      </c>
      <c r="AA16" s="4">
        <f t="shared" si="23"/>
        <v>11.83</v>
      </c>
      <c r="AB16" s="3" t="s">
        <v>28</v>
      </c>
      <c r="AC16" s="4">
        <f t="shared" si="24"/>
        <v>-7.3</v>
      </c>
      <c r="AD16" s="3" t="s">
        <v>29</v>
      </c>
      <c r="AE16" s="4">
        <f t="shared" si="25"/>
        <v>18.579999999999998</v>
      </c>
      <c r="AF16" s="3" t="s">
        <v>28</v>
      </c>
      <c r="AG16" s="4">
        <f t="shared" si="26"/>
        <v>11.83</v>
      </c>
      <c r="AH16" s="3" t="s">
        <v>28</v>
      </c>
      <c r="AI16" s="4">
        <f t="shared" si="27"/>
        <v>-7.3</v>
      </c>
      <c r="AJ16" s="3" t="s">
        <v>29</v>
      </c>
      <c r="AK16" s="4">
        <f t="shared" si="28"/>
        <v>18.579999999999998</v>
      </c>
      <c r="AL16" s="3" t="s">
        <v>28</v>
      </c>
      <c r="AM16" s="4">
        <f t="shared" si="29"/>
        <v>13.33</v>
      </c>
      <c r="AN16" s="3" t="s">
        <v>28</v>
      </c>
      <c r="AO16" s="4">
        <f t="shared" si="30"/>
        <v>-7.3</v>
      </c>
      <c r="AP16" s="3" t="s">
        <v>29</v>
      </c>
      <c r="AQ16" s="4">
        <f t="shared" si="31"/>
        <v>15.78</v>
      </c>
      <c r="AR16" s="3" t="s">
        <v>28</v>
      </c>
      <c r="AS16" s="4">
        <f t="shared" si="32"/>
        <v>13.33</v>
      </c>
      <c r="AT16" s="3" t="s">
        <v>28</v>
      </c>
      <c r="AU16" s="4">
        <f t="shared" si="33"/>
        <v>-7.3</v>
      </c>
      <c r="AV16" s="3" t="s">
        <v>30</v>
      </c>
      <c r="AZ16">
        <f t="shared" si="2"/>
        <v>0</v>
      </c>
      <c r="BA16">
        <f t="shared" si="3"/>
        <v>0</v>
      </c>
      <c r="BB16">
        <f t="shared" si="4"/>
        <v>17.18</v>
      </c>
      <c r="BC16">
        <f t="shared" si="5"/>
        <v>12.579999999999998</v>
      </c>
      <c r="BD16">
        <f t="shared" si="6"/>
        <v>0</v>
      </c>
      <c r="BE16">
        <f t="shared" si="7"/>
        <v>0</v>
      </c>
      <c r="BF16">
        <f t="shared" si="8"/>
        <v>0</v>
      </c>
      <c r="BG16">
        <f t="shared" si="9"/>
        <v>0</v>
      </c>
      <c r="BJ16" s="6" t="s">
        <v>31</v>
      </c>
      <c r="BK16" s="6">
        <f>(Y16+AE16+AK16+AQ16)/4</f>
        <v>17.18</v>
      </c>
      <c r="BL16" s="6">
        <f>(AA16+AG16+AM16+AS16)/4</f>
        <v>12.58</v>
      </c>
      <c r="BM16" s="7">
        <f>AC16</f>
        <v>-7.3</v>
      </c>
      <c r="BN16" s="6">
        <f t="shared" si="42"/>
        <v>17.18</v>
      </c>
      <c r="BO16" s="6">
        <f t="shared" si="43"/>
        <v>12.58</v>
      </c>
      <c r="BP16" s="6">
        <f t="shared" si="36"/>
        <v>-77</v>
      </c>
      <c r="BR16">
        <f t="shared" si="41"/>
        <v>12</v>
      </c>
      <c r="BS16" s="6" t="str">
        <f t="shared" si="37"/>
        <v>set line_12.AxisFunction "Manual"</v>
      </c>
      <c r="BT16" s="6"/>
      <c r="BU16" s="6"/>
      <c r="BX16" s="6" t="str">
        <f t="shared" si="38"/>
        <v>set line_12.AxisVectorY 1</v>
      </c>
      <c r="BY16" s="6"/>
      <c r="BZ16" s="6"/>
      <c r="CB16" s="6" t="str">
        <f t="shared" si="39"/>
        <v>set EmbeddedBeam_12.Material PileTypeI</v>
      </c>
      <c r="CC16" s="6"/>
      <c r="CD16" s="6"/>
      <c r="CE16" s="6"/>
      <c r="CG16" s="6" t="str">
        <f t="shared" si="40"/>
        <v>set Pile12.EmbeddedBeam.Connection "Free"</v>
      </c>
    </row>
    <row r="17" spans="1:85" x14ac:dyDescent="0.25">
      <c r="A17">
        <v>13</v>
      </c>
      <c r="C17">
        <v>43780</v>
      </c>
      <c r="D17">
        <v>39925</v>
      </c>
      <c r="E17" s="2">
        <f t="shared" si="0"/>
        <v>13.380000000000003</v>
      </c>
      <c r="F17" s="2">
        <f t="shared" si="1"/>
        <v>9.43</v>
      </c>
      <c r="G17">
        <v>-7.3</v>
      </c>
      <c r="H17">
        <v>1</v>
      </c>
      <c r="I17">
        <v>0</v>
      </c>
      <c r="K17" s="2">
        <f t="shared" si="10"/>
        <v>12.630000000000003</v>
      </c>
      <c r="L17" s="1">
        <f t="shared" si="11"/>
        <v>8.0299999999999994</v>
      </c>
      <c r="M17" s="1">
        <f t="shared" si="12"/>
        <v>-7.3</v>
      </c>
      <c r="N17" s="1">
        <f t="shared" si="13"/>
        <v>14.130000000000003</v>
      </c>
      <c r="O17" s="1">
        <f t="shared" si="14"/>
        <v>8.0299999999999994</v>
      </c>
      <c r="P17" s="1">
        <f t="shared" si="15"/>
        <v>-7.3</v>
      </c>
      <c r="Q17" s="1">
        <f t="shared" si="16"/>
        <v>14.130000000000003</v>
      </c>
      <c r="R17" s="1">
        <f t="shared" si="17"/>
        <v>10.83</v>
      </c>
      <c r="S17" s="1">
        <f t="shared" si="18"/>
        <v>-7.3</v>
      </c>
      <c r="T17" s="1">
        <f t="shared" si="19"/>
        <v>12.630000000000003</v>
      </c>
      <c r="U17" s="1">
        <f t="shared" si="20"/>
        <v>10.83</v>
      </c>
      <c r="V17" s="1">
        <f t="shared" si="21"/>
        <v>-7.3</v>
      </c>
      <c r="X17" s="3" t="s">
        <v>27</v>
      </c>
      <c r="Y17" s="4">
        <f t="shared" si="22"/>
        <v>12.63</v>
      </c>
      <c r="Z17" s="3" t="s">
        <v>28</v>
      </c>
      <c r="AA17" s="4">
        <f t="shared" si="23"/>
        <v>8.0299999999999994</v>
      </c>
      <c r="AB17" s="3" t="s">
        <v>28</v>
      </c>
      <c r="AC17" s="4">
        <f t="shared" si="24"/>
        <v>-7.3</v>
      </c>
      <c r="AD17" s="3" t="s">
        <v>29</v>
      </c>
      <c r="AE17" s="4">
        <f t="shared" si="25"/>
        <v>14.13</v>
      </c>
      <c r="AF17" s="3" t="s">
        <v>28</v>
      </c>
      <c r="AG17" s="4">
        <f t="shared" si="26"/>
        <v>8.0299999999999994</v>
      </c>
      <c r="AH17" s="3" t="s">
        <v>28</v>
      </c>
      <c r="AI17" s="4">
        <f t="shared" si="27"/>
        <v>-7.3</v>
      </c>
      <c r="AJ17" s="3" t="s">
        <v>29</v>
      </c>
      <c r="AK17" s="4">
        <f t="shared" si="28"/>
        <v>14.13</v>
      </c>
      <c r="AL17" s="3" t="s">
        <v>28</v>
      </c>
      <c r="AM17" s="4">
        <f t="shared" si="29"/>
        <v>10.83</v>
      </c>
      <c r="AN17" s="3" t="s">
        <v>28</v>
      </c>
      <c r="AO17" s="4">
        <f t="shared" si="30"/>
        <v>-7.3</v>
      </c>
      <c r="AP17" s="3" t="s">
        <v>29</v>
      </c>
      <c r="AQ17" s="4">
        <f t="shared" si="31"/>
        <v>12.63</v>
      </c>
      <c r="AR17" s="3" t="s">
        <v>28</v>
      </c>
      <c r="AS17" s="4">
        <f t="shared" si="32"/>
        <v>10.83</v>
      </c>
      <c r="AT17" s="3" t="s">
        <v>28</v>
      </c>
      <c r="AU17" s="4">
        <f t="shared" si="33"/>
        <v>-7.3</v>
      </c>
      <c r="AV17" s="3" t="s">
        <v>30</v>
      </c>
      <c r="AZ17">
        <f t="shared" si="2"/>
        <v>0</v>
      </c>
      <c r="BA17">
        <f t="shared" si="3"/>
        <v>0</v>
      </c>
      <c r="BB17">
        <f t="shared" si="4"/>
        <v>13.380000000000003</v>
      </c>
      <c r="BC17">
        <f t="shared" si="5"/>
        <v>9.43</v>
      </c>
      <c r="BD17">
        <f t="shared" si="6"/>
        <v>0</v>
      </c>
      <c r="BE17">
        <f t="shared" si="7"/>
        <v>0</v>
      </c>
      <c r="BF17">
        <f t="shared" si="8"/>
        <v>0</v>
      </c>
      <c r="BG17">
        <f t="shared" si="9"/>
        <v>0</v>
      </c>
      <c r="BJ17" s="6" t="s">
        <v>31</v>
      </c>
      <c r="BK17" s="6">
        <f>(Y17+AE17+AK17+AQ17)/4</f>
        <v>13.38</v>
      </c>
      <c r="BL17" s="6">
        <f>(AA17+AG17+AM17+AS17)/4</f>
        <v>9.43</v>
      </c>
      <c r="BM17" s="7">
        <f>AC17</f>
        <v>-7.3</v>
      </c>
      <c r="BN17" s="6">
        <f t="shared" si="42"/>
        <v>13.38</v>
      </c>
      <c r="BO17" s="6">
        <f t="shared" si="43"/>
        <v>9.43</v>
      </c>
      <c r="BP17" s="6">
        <f t="shared" si="36"/>
        <v>-77</v>
      </c>
      <c r="BR17">
        <f t="shared" si="41"/>
        <v>13</v>
      </c>
      <c r="BS17" s="6" t="str">
        <f t="shared" si="37"/>
        <v>set line_13.AxisFunction "Manual"</v>
      </c>
      <c r="BT17" s="6"/>
      <c r="BU17" s="6"/>
      <c r="BX17" s="6" t="str">
        <f t="shared" si="38"/>
        <v>set line_13.AxisVectorX 1</v>
      </c>
      <c r="BY17" s="6"/>
      <c r="BZ17" s="6"/>
      <c r="CB17" s="6" t="str">
        <f t="shared" si="39"/>
        <v>set EmbeddedBeam_13.Material PileTypeI</v>
      </c>
      <c r="CC17" s="6"/>
      <c r="CD17" s="6"/>
      <c r="CE17" s="6"/>
      <c r="CG17" s="6" t="str">
        <f t="shared" si="40"/>
        <v>set Pile13.EmbeddedBeam.Connection "Free"</v>
      </c>
    </row>
    <row r="18" spans="1:85" x14ac:dyDescent="0.25">
      <c r="A18">
        <v>14</v>
      </c>
      <c r="C18">
        <v>16930</v>
      </c>
      <c r="D18">
        <v>39275</v>
      </c>
      <c r="E18" s="2">
        <f t="shared" si="0"/>
        <v>-13.469999999999999</v>
      </c>
      <c r="F18" s="2">
        <f t="shared" si="1"/>
        <v>8.7800000000000011</v>
      </c>
      <c r="G18">
        <v>-7.3</v>
      </c>
      <c r="H18">
        <v>1</v>
      </c>
      <c r="I18">
        <v>0</v>
      </c>
      <c r="K18" s="2">
        <f t="shared" si="10"/>
        <v>-14.219999999999999</v>
      </c>
      <c r="L18" s="1">
        <f t="shared" si="11"/>
        <v>7.3800000000000008</v>
      </c>
      <c r="M18" s="1">
        <f t="shared" si="12"/>
        <v>-7.3</v>
      </c>
      <c r="N18" s="1">
        <f t="shared" si="13"/>
        <v>-12.719999999999999</v>
      </c>
      <c r="O18" s="1">
        <f t="shared" si="14"/>
        <v>7.3800000000000008</v>
      </c>
      <c r="P18" s="1">
        <f t="shared" si="15"/>
        <v>-7.3</v>
      </c>
      <c r="Q18" s="1">
        <f t="shared" si="16"/>
        <v>-12.719999999999999</v>
      </c>
      <c r="R18" s="1">
        <f t="shared" si="17"/>
        <v>10.180000000000001</v>
      </c>
      <c r="S18" s="1">
        <f t="shared" si="18"/>
        <v>-7.3</v>
      </c>
      <c r="T18" s="1">
        <f t="shared" si="19"/>
        <v>-14.219999999999999</v>
      </c>
      <c r="U18" s="1">
        <f t="shared" si="20"/>
        <v>10.180000000000001</v>
      </c>
      <c r="V18" s="1">
        <f t="shared" si="21"/>
        <v>-7.3</v>
      </c>
      <c r="X18" s="3" t="s">
        <v>27</v>
      </c>
      <c r="Y18" s="4">
        <f t="shared" si="22"/>
        <v>-14.22</v>
      </c>
      <c r="Z18" s="3" t="s">
        <v>28</v>
      </c>
      <c r="AA18" s="4">
        <f t="shared" si="23"/>
        <v>7.38</v>
      </c>
      <c r="AB18" s="3" t="s">
        <v>28</v>
      </c>
      <c r="AC18" s="4">
        <f t="shared" si="24"/>
        <v>-7.3</v>
      </c>
      <c r="AD18" s="3" t="s">
        <v>29</v>
      </c>
      <c r="AE18" s="4">
        <f t="shared" si="25"/>
        <v>-12.72</v>
      </c>
      <c r="AF18" s="3" t="s">
        <v>28</v>
      </c>
      <c r="AG18" s="4">
        <f t="shared" si="26"/>
        <v>7.38</v>
      </c>
      <c r="AH18" s="3" t="s">
        <v>28</v>
      </c>
      <c r="AI18" s="4">
        <f t="shared" si="27"/>
        <v>-7.3</v>
      </c>
      <c r="AJ18" s="3" t="s">
        <v>29</v>
      </c>
      <c r="AK18" s="4">
        <f t="shared" si="28"/>
        <v>-12.72</v>
      </c>
      <c r="AL18" s="3" t="s">
        <v>28</v>
      </c>
      <c r="AM18" s="4">
        <f t="shared" si="29"/>
        <v>10.18</v>
      </c>
      <c r="AN18" s="3" t="s">
        <v>28</v>
      </c>
      <c r="AO18" s="4">
        <f t="shared" si="30"/>
        <v>-7.3</v>
      </c>
      <c r="AP18" s="3" t="s">
        <v>29</v>
      </c>
      <c r="AQ18" s="4">
        <f t="shared" si="31"/>
        <v>-14.22</v>
      </c>
      <c r="AR18" s="3" t="s">
        <v>28</v>
      </c>
      <c r="AS18" s="4">
        <f t="shared" si="32"/>
        <v>10.18</v>
      </c>
      <c r="AT18" s="3" t="s">
        <v>28</v>
      </c>
      <c r="AU18" s="4">
        <f t="shared" si="33"/>
        <v>-7.3</v>
      </c>
      <c r="AV18" s="3" t="s">
        <v>30</v>
      </c>
      <c r="AZ18">
        <f t="shared" si="2"/>
        <v>0</v>
      </c>
      <c r="BA18">
        <f t="shared" si="3"/>
        <v>0</v>
      </c>
      <c r="BB18">
        <f t="shared" si="4"/>
        <v>-13.469999999999999</v>
      </c>
      <c r="BC18">
        <f t="shared" si="5"/>
        <v>8.7800000000000011</v>
      </c>
      <c r="BD18">
        <f t="shared" si="6"/>
        <v>0</v>
      </c>
      <c r="BE18">
        <f t="shared" si="7"/>
        <v>0</v>
      </c>
      <c r="BF18">
        <f t="shared" si="8"/>
        <v>0</v>
      </c>
      <c r="BG18">
        <f t="shared" si="9"/>
        <v>0</v>
      </c>
      <c r="BJ18" s="6" t="s">
        <v>31</v>
      </c>
      <c r="BK18" s="6">
        <f>(Y18+AE18+AK18+AQ18)/4</f>
        <v>-13.47</v>
      </c>
      <c r="BL18" s="6">
        <f>(AA18+AG18+AM18+AS18)/4</f>
        <v>8.7799999999999994</v>
      </c>
      <c r="BM18" s="7">
        <f>AC18</f>
        <v>-7.3</v>
      </c>
      <c r="BN18" s="6">
        <f t="shared" si="42"/>
        <v>-13.47</v>
      </c>
      <c r="BO18" s="6">
        <f t="shared" si="43"/>
        <v>8.7799999999999994</v>
      </c>
      <c r="BP18" s="6">
        <f t="shared" si="36"/>
        <v>-77</v>
      </c>
      <c r="BR18">
        <f t="shared" si="41"/>
        <v>14</v>
      </c>
      <c r="BS18" s="6" t="str">
        <f t="shared" si="37"/>
        <v>set line_14.AxisFunction "Manual"</v>
      </c>
      <c r="BT18" s="6"/>
      <c r="BU18" s="6"/>
      <c r="BX18" s="6" t="str">
        <f t="shared" si="38"/>
        <v>set line_14.AxisVectorX 1</v>
      </c>
      <c r="BY18" s="6"/>
      <c r="BZ18" s="6"/>
      <c r="CB18" s="6" t="str">
        <f t="shared" si="39"/>
        <v>set EmbeddedBeam_14.Material PileTypeI</v>
      </c>
      <c r="CC18" s="6"/>
      <c r="CD18" s="6"/>
      <c r="CE18" s="6"/>
      <c r="CG18" s="6" t="str">
        <f t="shared" si="40"/>
        <v>set Pile14.EmbeddedBeam.Connection "Free"</v>
      </c>
    </row>
    <row r="19" spans="1:85" x14ac:dyDescent="0.25">
      <c r="A19">
        <v>15</v>
      </c>
      <c r="C19">
        <v>20730</v>
      </c>
      <c r="D19">
        <v>39275</v>
      </c>
      <c r="E19" s="2">
        <f t="shared" si="0"/>
        <v>-9.6699999999999982</v>
      </c>
      <c r="F19" s="2">
        <f t="shared" si="1"/>
        <v>8.7800000000000011</v>
      </c>
      <c r="G19">
        <v>-7.3</v>
      </c>
      <c r="H19">
        <v>1</v>
      </c>
      <c r="I19">
        <v>1</v>
      </c>
      <c r="K19" s="2">
        <f t="shared" si="10"/>
        <v>-11.069999999999999</v>
      </c>
      <c r="L19" s="1">
        <f t="shared" si="11"/>
        <v>8.0300000000000011</v>
      </c>
      <c r="M19" s="1">
        <f t="shared" si="12"/>
        <v>-7.3</v>
      </c>
      <c r="N19" s="1">
        <f t="shared" si="13"/>
        <v>-8.2699999999999978</v>
      </c>
      <c r="O19" s="1">
        <f t="shared" si="14"/>
        <v>8.0300000000000011</v>
      </c>
      <c r="P19" s="1">
        <f t="shared" si="15"/>
        <v>-7.3</v>
      </c>
      <c r="Q19" s="1">
        <f t="shared" si="16"/>
        <v>-8.2699999999999978</v>
      </c>
      <c r="R19" s="1">
        <f t="shared" si="17"/>
        <v>9.5300000000000011</v>
      </c>
      <c r="S19" s="1">
        <f t="shared" si="18"/>
        <v>-7.3</v>
      </c>
      <c r="T19" s="1">
        <f t="shared" si="19"/>
        <v>-11.069999999999999</v>
      </c>
      <c r="U19" s="1">
        <f t="shared" si="20"/>
        <v>9.5300000000000011</v>
      </c>
      <c r="V19" s="1">
        <f t="shared" si="21"/>
        <v>-7.3</v>
      </c>
      <c r="X19" s="3" t="s">
        <v>27</v>
      </c>
      <c r="Y19" s="4">
        <f t="shared" si="22"/>
        <v>-11.07</v>
      </c>
      <c r="Z19" s="3" t="s">
        <v>28</v>
      </c>
      <c r="AA19" s="4">
        <f t="shared" si="23"/>
        <v>8.0299999999999994</v>
      </c>
      <c r="AB19" s="3" t="s">
        <v>28</v>
      </c>
      <c r="AC19" s="4">
        <f t="shared" si="24"/>
        <v>-7.3</v>
      </c>
      <c r="AD19" s="3" t="s">
        <v>29</v>
      </c>
      <c r="AE19" s="4">
        <f t="shared" si="25"/>
        <v>-8.27</v>
      </c>
      <c r="AF19" s="3" t="s">
        <v>28</v>
      </c>
      <c r="AG19" s="4">
        <f t="shared" si="26"/>
        <v>8.0299999999999994</v>
      </c>
      <c r="AH19" s="3" t="s">
        <v>28</v>
      </c>
      <c r="AI19" s="4">
        <f t="shared" si="27"/>
        <v>-7.3</v>
      </c>
      <c r="AJ19" s="3" t="s">
        <v>29</v>
      </c>
      <c r="AK19" s="4">
        <f t="shared" si="28"/>
        <v>-8.27</v>
      </c>
      <c r="AL19" s="3" t="s">
        <v>28</v>
      </c>
      <c r="AM19" s="4">
        <f t="shared" si="29"/>
        <v>9.5299999999999994</v>
      </c>
      <c r="AN19" s="3" t="s">
        <v>28</v>
      </c>
      <c r="AO19" s="4">
        <f t="shared" si="30"/>
        <v>-7.3</v>
      </c>
      <c r="AP19" s="3" t="s">
        <v>29</v>
      </c>
      <c r="AQ19" s="4">
        <f t="shared" si="31"/>
        <v>-11.07</v>
      </c>
      <c r="AR19" s="3" t="s">
        <v>28</v>
      </c>
      <c r="AS19" s="4">
        <f t="shared" si="32"/>
        <v>9.5299999999999994</v>
      </c>
      <c r="AT19" s="3" t="s">
        <v>28</v>
      </c>
      <c r="AU19" s="4">
        <f t="shared" si="33"/>
        <v>-7.3</v>
      </c>
      <c r="AV19" s="3" t="s">
        <v>30</v>
      </c>
      <c r="AZ19">
        <f t="shared" si="2"/>
        <v>0</v>
      </c>
      <c r="BA19">
        <f t="shared" si="3"/>
        <v>0</v>
      </c>
      <c r="BB19">
        <f t="shared" si="4"/>
        <v>-9.6699999999999982</v>
      </c>
      <c r="BC19">
        <f t="shared" si="5"/>
        <v>8.7800000000000011</v>
      </c>
      <c r="BD19">
        <f t="shared" si="6"/>
        <v>0</v>
      </c>
      <c r="BE19">
        <f t="shared" si="7"/>
        <v>0</v>
      </c>
      <c r="BF19">
        <f t="shared" si="8"/>
        <v>0</v>
      </c>
      <c r="BG19">
        <f t="shared" si="9"/>
        <v>0</v>
      </c>
      <c r="BJ19" s="6" t="s">
        <v>31</v>
      </c>
      <c r="BK19" s="6">
        <f>(Y19+AE19+AK19+AQ19)/4</f>
        <v>-9.67</v>
      </c>
      <c r="BL19" s="6">
        <f>(AA19+AG19+AM19+AS19)/4</f>
        <v>8.7799999999999994</v>
      </c>
      <c r="BM19" s="7">
        <f>AC19</f>
        <v>-7.3</v>
      </c>
      <c r="BN19" s="6">
        <f t="shared" si="42"/>
        <v>-9.67</v>
      </c>
      <c r="BO19" s="6">
        <f t="shared" si="43"/>
        <v>8.7799999999999994</v>
      </c>
      <c r="BP19" s="6">
        <f t="shared" si="36"/>
        <v>-77</v>
      </c>
      <c r="BR19">
        <f t="shared" si="41"/>
        <v>15</v>
      </c>
      <c r="BS19" s="6" t="str">
        <f t="shared" si="37"/>
        <v>set line_15.AxisFunction "Manual"</v>
      </c>
      <c r="BT19" s="6"/>
      <c r="BU19" s="6"/>
      <c r="BX19" s="6" t="str">
        <f t="shared" si="38"/>
        <v>set line_15.AxisVectorY 1</v>
      </c>
      <c r="BY19" s="6"/>
      <c r="BZ19" s="6"/>
      <c r="CB19" s="6" t="str">
        <f t="shared" si="39"/>
        <v>set EmbeddedBeam_15.Material PileTypeI</v>
      </c>
      <c r="CC19" s="6"/>
      <c r="CD19" s="6"/>
      <c r="CE19" s="6"/>
      <c r="CG19" s="6" t="str">
        <f t="shared" si="40"/>
        <v>set Pile15.EmbeddedBeam.Connection "Free"</v>
      </c>
    </row>
    <row r="20" spans="1:85" x14ac:dyDescent="0.25">
      <c r="A20">
        <v>16</v>
      </c>
      <c r="C20">
        <v>24530</v>
      </c>
      <c r="D20">
        <v>39275</v>
      </c>
      <c r="E20" s="2">
        <f t="shared" si="0"/>
        <v>-5.8699999999999974</v>
      </c>
      <c r="F20" s="2">
        <f t="shared" si="1"/>
        <v>8.7800000000000011</v>
      </c>
      <c r="G20">
        <v>-7.3</v>
      </c>
      <c r="H20">
        <v>1</v>
      </c>
      <c r="I20">
        <v>0</v>
      </c>
      <c r="K20" s="2">
        <f t="shared" si="10"/>
        <v>-6.6199999999999974</v>
      </c>
      <c r="L20" s="1">
        <f t="shared" si="11"/>
        <v>7.3800000000000008</v>
      </c>
      <c r="M20" s="1">
        <f t="shared" si="12"/>
        <v>-7.3</v>
      </c>
      <c r="N20" s="1">
        <f t="shared" si="13"/>
        <v>-5.1199999999999974</v>
      </c>
      <c r="O20" s="1">
        <f t="shared" si="14"/>
        <v>7.3800000000000008</v>
      </c>
      <c r="P20" s="1">
        <f t="shared" si="15"/>
        <v>-7.3</v>
      </c>
      <c r="Q20" s="1">
        <f t="shared" si="16"/>
        <v>-5.1199999999999974</v>
      </c>
      <c r="R20" s="1">
        <f t="shared" si="17"/>
        <v>10.180000000000001</v>
      </c>
      <c r="S20" s="1">
        <f t="shared" si="18"/>
        <v>-7.3</v>
      </c>
      <c r="T20" s="1">
        <f t="shared" si="19"/>
        <v>-6.6199999999999974</v>
      </c>
      <c r="U20" s="1">
        <f t="shared" si="20"/>
        <v>10.180000000000001</v>
      </c>
      <c r="V20" s="1">
        <f t="shared" si="21"/>
        <v>-7.3</v>
      </c>
      <c r="X20" s="3" t="s">
        <v>27</v>
      </c>
      <c r="Y20" s="4">
        <f t="shared" si="22"/>
        <v>-6.62</v>
      </c>
      <c r="Z20" s="3" t="s">
        <v>28</v>
      </c>
      <c r="AA20" s="4">
        <f t="shared" si="23"/>
        <v>7.38</v>
      </c>
      <c r="AB20" s="3" t="s">
        <v>28</v>
      </c>
      <c r="AC20" s="4">
        <f t="shared" si="24"/>
        <v>-7.3</v>
      </c>
      <c r="AD20" s="3" t="s">
        <v>29</v>
      </c>
      <c r="AE20" s="4">
        <f t="shared" si="25"/>
        <v>-5.12</v>
      </c>
      <c r="AF20" s="3" t="s">
        <v>28</v>
      </c>
      <c r="AG20" s="4">
        <f t="shared" si="26"/>
        <v>7.38</v>
      </c>
      <c r="AH20" s="3" t="s">
        <v>28</v>
      </c>
      <c r="AI20" s="4">
        <f t="shared" si="27"/>
        <v>-7.3</v>
      </c>
      <c r="AJ20" s="3" t="s">
        <v>29</v>
      </c>
      <c r="AK20" s="4">
        <f t="shared" si="28"/>
        <v>-5.12</v>
      </c>
      <c r="AL20" s="3" t="s">
        <v>28</v>
      </c>
      <c r="AM20" s="4">
        <f t="shared" si="29"/>
        <v>10.18</v>
      </c>
      <c r="AN20" s="3" t="s">
        <v>28</v>
      </c>
      <c r="AO20" s="4">
        <f t="shared" si="30"/>
        <v>-7.3</v>
      </c>
      <c r="AP20" s="3" t="s">
        <v>29</v>
      </c>
      <c r="AQ20" s="4">
        <f t="shared" si="31"/>
        <v>-6.62</v>
      </c>
      <c r="AR20" s="3" t="s">
        <v>28</v>
      </c>
      <c r="AS20" s="4">
        <f t="shared" si="32"/>
        <v>10.18</v>
      </c>
      <c r="AT20" s="3" t="s">
        <v>28</v>
      </c>
      <c r="AU20" s="4">
        <f t="shared" si="33"/>
        <v>-7.3</v>
      </c>
      <c r="AV20" s="3" t="s">
        <v>30</v>
      </c>
      <c r="AZ20">
        <f t="shared" si="2"/>
        <v>0</v>
      </c>
      <c r="BA20">
        <f t="shared" si="3"/>
        <v>0</v>
      </c>
      <c r="BB20">
        <f t="shared" si="4"/>
        <v>-5.8699999999999974</v>
      </c>
      <c r="BC20">
        <f t="shared" si="5"/>
        <v>8.7800000000000011</v>
      </c>
      <c r="BD20">
        <f t="shared" si="6"/>
        <v>0</v>
      </c>
      <c r="BE20">
        <f t="shared" si="7"/>
        <v>0</v>
      </c>
      <c r="BF20">
        <f t="shared" si="8"/>
        <v>0</v>
      </c>
      <c r="BG20">
        <f t="shared" si="9"/>
        <v>0</v>
      </c>
      <c r="BJ20" s="6" t="s">
        <v>31</v>
      </c>
      <c r="BK20" s="6">
        <f>(Y20+AE20+AK20+AQ20)/4</f>
        <v>-5.87</v>
      </c>
      <c r="BL20" s="6">
        <f>(AA20+AG20+AM20+AS20)/4</f>
        <v>8.7799999999999994</v>
      </c>
      <c r="BM20" s="7">
        <f>AC20</f>
        <v>-7.3</v>
      </c>
      <c r="BN20" s="6">
        <f t="shared" si="42"/>
        <v>-5.87</v>
      </c>
      <c r="BO20" s="6">
        <f t="shared" si="43"/>
        <v>8.7799999999999994</v>
      </c>
      <c r="BP20" s="6">
        <f t="shared" si="36"/>
        <v>-77</v>
      </c>
      <c r="BR20">
        <f t="shared" si="41"/>
        <v>16</v>
      </c>
      <c r="BS20" s="6" t="str">
        <f t="shared" si="37"/>
        <v>set line_16.AxisFunction "Manual"</v>
      </c>
      <c r="BT20" s="6"/>
      <c r="BU20" s="6"/>
      <c r="BX20" s="6" t="str">
        <f t="shared" si="38"/>
        <v>set line_16.AxisVectorX 1</v>
      </c>
      <c r="BY20" s="6"/>
      <c r="BZ20" s="6"/>
      <c r="CB20" s="6" t="str">
        <f t="shared" si="39"/>
        <v>set EmbeddedBeam_16.Material PileTypeI</v>
      </c>
      <c r="CC20" s="6"/>
      <c r="CD20" s="6"/>
      <c r="CE20" s="6"/>
      <c r="CG20" s="6" t="str">
        <f t="shared" si="40"/>
        <v>set Pile16.EmbeddedBeam.Connection "Free"</v>
      </c>
    </row>
    <row r="21" spans="1:85" x14ac:dyDescent="0.25">
      <c r="A21">
        <v>17</v>
      </c>
      <c r="C21">
        <v>28330</v>
      </c>
      <c r="D21">
        <v>39275</v>
      </c>
      <c r="E21" s="2">
        <f t="shared" si="0"/>
        <v>-2.0700000000000003</v>
      </c>
      <c r="F21" s="2">
        <f t="shared" si="1"/>
        <v>8.7800000000000011</v>
      </c>
      <c r="G21">
        <v>-7.3</v>
      </c>
      <c r="H21">
        <v>1</v>
      </c>
      <c r="I21">
        <v>1</v>
      </c>
      <c r="K21" s="2">
        <f t="shared" si="10"/>
        <v>-3.47</v>
      </c>
      <c r="L21" s="1">
        <f t="shared" si="11"/>
        <v>8.0300000000000011</v>
      </c>
      <c r="M21" s="1">
        <f t="shared" si="12"/>
        <v>-7.3</v>
      </c>
      <c r="N21" s="1">
        <f t="shared" si="13"/>
        <v>-0.67000000000000037</v>
      </c>
      <c r="O21" s="1">
        <f t="shared" si="14"/>
        <v>8.0300000000000011</v>
      </c>
      <c r="P21" s="1">
        <f t="shared" si="15"/>
        <v>-7.3</v>
      </c>
      <c r="Q21" s="1">
        <f t="shared" si="16"/>
        <v>-0.67000000000000037</v>
      </c>
      <c r="R21" s="1">
        <f t="shared" si="17"/>
        <v>9.5300000000000011</v>
      </c>
      <c r="S21" s="1">
        <f t="shared" si="18"/>
        <v>-7.3</v>
      </c>
      <c r="T21" s="1">
        <f t="shared" si="19"/>
        <v>-3.47</v>
      </c>
      <c r="U21" s="1">
        <f t="shared" si="20"/>
        <v>9.5300000000000011</v>
      </c>
      <c r="V21" s="1">
        <f t="shared" si="21"/>
        <v>-7.3</v>
      </c>
      <c r="X21" s="3" t="s">
        <v>27</v>
      </c>
      <c r="Y21" s="4">
        <f t="shared" si="22"/>
        <v>-3.47</v>
      </c>
      <c r="Z21" s="3" t="s">
        <v>28</v>
      </c>
      <c r="AA21" s="4">
        <f t="shared" si="23"/>
        <v>8.0299999999999994</v>
      </c>
      <c r="AB21" s="3" t="s">
        <v>28</v>
      </c>
      <c r="AC21" s="4">
        <f t="shared" si="24"/>
        <v>-7.3</v>
      </c>
      <c r="AD21" s="3" t="s">
        <v>29</v>
      </c>
      <c r="AE21" s="4">
        <f t="shared" si="25"/>
        <v>-0.67</v>
      </c>
      <c r="AF21" s="3" t="s">
        <v>28</v>
      </c>
      <c r="AG21" s="4">
        <f t="shared" si="26"/>
        <v>8.0299999999999994</v>
      </c>
      <c r="AH21" s="3" t="s">
        <v>28</v>
      </c>
      <c r="AI21" s="4">
        <f t="shared" si="27"/>
        <v>-7.3</v>
      </c>
      <c r="AJ21" s="3" t="s">
        <v>29</v>
      </c>
      <c r="AK21" s="4">
        <f t="shared" si="28"/>
        <v>-0.67</v>
      </c>
      <c r="AL21" s="3" t="s">
        <v>28</v>
      </c>
      <c r="AM21" s="4">
        <f t="shared" si="29"/>
        <v>9.5299999999999994</v>
      </c>
      <c r="AN21" s="3" t="s">
        <v>28</v>
      </c>
      <c r="AO21" s="4">
        <f t="shared" si="30"/>
        <v>-7.3</v>
      </c>
      <c r="AP21" s="3" t="s">
        <v>29</v>
      </c>
      <c r="AQ21" s="4">
        <f t="shared" si="31"/>
        <v>-3.47</v>
      </c>
      <c r="AR21" s="3" t="s">
        <v>28</v>
      </c>
      <c r="AS21" s="4">
        <f t="shared" si="32"/>
        <v>9.5299999999999994</v>
      </c>
      <c r="AT21" s="3" t="s">
        <v>28</v>
      </c>
      <c r="AU21" s="4">
        <f t="shared" si="33"/>
        <v>-7.3</v>
      </c>
      <c r="AV21" s="3" t="s">
        <v>30</v>
      </c>
      <c r="AZ21">
        <f t="shared" si="2"/>
        <v>0</v>
      </c>
      <c r="BA21">
        <f t="shared" si="3"/>
        <v>0</v>
      </c>
      <c r="BB21">
        <f t="shared" si="4"/>
        <v>-2.0700000000000003</v>
      </c>
      <c r="BC21">
        <f t="shared" si="5"/>
        <v>8.7800000000000011</v>
      </c>
      <c r="BD21">
        <f t="shared" si="6"/>
        <v>0</v>
      </c>
      <c r="BE21">
        <f t="shared" si="7"/>
        <v>0</v>
      </c>
      <c r="BF21">
        <f t="shared" si="8"/>
        <v>0</v>
      </c>
      <c r="BG21">
        <f t="shared" si="9"/>
        <v>0</v>
      </c>
      <c r="BJ21" s="6" t="s">
        <v>31</v>
      </c>
      <c r="BK21" s="6">
        <f>(Y21+AE21+AK21+AQ21)/4</f>
        <v>-2.0700000000000003</v>
      </c>
      <c r="BL21" s="6">
        <f>(AA21+AG21+AM21+AS21)/4</f>
        <v>8.7799999999999994</v>
      </c>
      <c r="BM21" s="7">
        <f>AC21</f>
        <v>-7.3</v>
      </c>
      <c r="BN21" s="6">
        <f t="shared" si="42"/>
        <v>-2.0700000000000003</v>
      </c>
      <c r="BO21" s="6">
        <f t="shared" si="43"/>
        <v>8.7799999999999994</v>
      </c>
      <c r="BP21" s="6">
        <f t="shared" si="36"/>
        <v>-77</v>
      </c>
      <c r="BR21">
        <f t="shared" si="41"/>
        <v>17</v>
      </c>
      <c r="BS21" s="6" t="str">
        <f t="shared" si="37"/>
        <v>set line_17.AxisFunction "Manual"</v>
      </c>
      <c r="BT21" s="6"/>
      <c r="BU21" s="6"/>
      <c r="BX21" s="6" t="str">
        <f t="shared" si="38"/>
        <v>set line_17.AxisVectorY 1</v>
      </c>
      <c r="BY21" s="6"/>
      <c r="BZ21" s="6"/>
      <c r="CB21" s="6" t="str">
        <f t="shared" si="39"/>
        <v>set EmbeddedBeam_17.Material PileTypeI</v>
      </c>
      <c r="CC21" s="6"/>
      <c r="CD21" s="6"/>
      <c r="CE21" s="6"/>
      <c r="CG21" s="6" t="str">
        <f t="shared" si="40"/>
        <v>set Pile17.EmbeddedBeam.Connection "Free"</v>
      </c>
    </row>
    <row r="22" spans="1:85" x14ac:dyDescent="0.25">
      <c r="A22">
        <v>18</v>
      </c>
      <c r="C22">
        <v>31855</v>
      </c>
      <c r="D22">
        <v>39275</v>
      </c>
      <c r="E22" s="2">
        <f t="shared" si="0"/>
        <v>1.4600000000000009</v>
      </c>
      <c r="F22" s="2">
        <f t="shared" si="1"/>
        <v>8.7800000000000011</v>
      </c>
      <c r="G22">
        <v>-7.3</v>
      </c>
      <c r="H22">
        <v>1</v>
      </c>
      <c r="I22">
        <v>0</v>
      </c>
      <c r="K22" s="2">
        <f t="shared" si="10"/>
        <v>0.71000000000000085</v>
      </c>
      <c r="L22" s="1">
        <f t="shared" si="11"/>
        <v>7.3800000000000008</v>
      </c>
      <c r="M22" s="1">
        <f t="shared" si="12"/>
        <v>-7.3</v>
      </c>
      <c r="N22" s="1">
        <f t="shared" si="13"/>
        <v>2.2100000000000009</v>
      </c>
      <c r="O22" s="1">
        <f t="shared" si="14"/>
        <v>7.3800000000000008</v>
      </c>
      <c r="P22" s="1">
        <f t="shared" si="15"/>
        <v>-7.3</v>
      </c>
      <c r="Q22" s="1">
        <f t="shared" si="16"/>
        <v>2.2100000000000009</v>
      </c>
      <c r="R22" s="1">
        <f t="shared" si="17"/>
        <v>10.180000000000001</v>
      </c>
      <c r="S22" s="1">
        <f t="shared" si="18"/>
        <v>-7.3</v>
      </c>
      <c r="T22" s="1">
        <f t="shared" si="19"/>
        <v>0.71000000000000085</v>
      </c>
      <c r="U22" s="1">
        <f t="shared" si="20"/>
        <v>10.180000000000001</v>
      </c>
      <c r="V22" s="1">
        <f t="shared" si="21"/>
        <v>-7.3</v>
      </c>
      <c r="X22" s="3" t="s">
        <v>27</v>
      </c>
      <c r="Y22" s="4">
        <f t="shared" si="22"/>
        <v>0.71</v>
      </c>
      <c r="Z22" s="3" t="s">
        <v>28</v>
      </c>
      <c r="AA22" s="4">
        <f t="shared" si="23"/>
        <v>7.38</v>
      </c>
      <c r="AB22" s="3" t="s">
        <v>28</v>
      </c>
      <c r="AC22" s="4">
        <f t="shared" si="24"/>
        <v>-7.3</v>
      </c>
      <c r="AD22" s="3" t="s">
        <v>29</v>
      </c>
      <c r="AE22" s="4">
        <f t="shared" si="25"/>
        <v>2.21</v>
      </c>
      <c r="AF22" s="3" t="s">
        <v>28</v>
      </c>
      <c r="AG22" s="4">
        <f t="shared" si="26"/>
        <v>7.38</v>
      </c>
      <c r="AH22" s="3" t="s">
        <v>28</v>
      </c>
      <c r="AI22" s="4">
        <f t="shared" si="27"/>
        <v>-7.3</v>
      </c>
      <c r="AJ22" s="3" t="s">
        <v>29</v>
      </c>
      <c r="AK22" s="4">
        <f t="shared" si="28"/>
        <v>2.21</v>
      </c>
      <c r="AL22" s="3" t="s">
        <v>28</v>
      </c>
      <c r="AM22" s="4">
        <f t="shared" si="29"/>
        <v>10.18</v>
      </c>
      <c r="AN22" s="3" t="s">
        <v>28</v>
      </c>
      <c r="AO22" s="4">
        <f t="shared" si="30"/>
        <v>-7.3</v>
      </c>
      <c r="AP22" s="3" t="s">
        <v>29</v>
      </c>
      <c r="AQ22" s="4">
        <f t="shared" si="31"/>
        <v>0.71</v>
      </c>
      <c r="AR22" s="3" t="s">
        <v>28</v>
      </c>
      <c r="AS22" s="4">
        <f t="shared" si="32"/>
        <v>10.18</v>
      </c>
      <c r="AT22" s="3" t="s">
        <v>28</v>
      </c>
      <c r="AU22" s="4">
        <f t="shared" si="33"/>
        <v>-7.3</v>
      </c>
      <c r="AV22" s="3" t="s">
        <v>30</v>
      </c>
      <c r="AZ22">
        <f t="shared" si="2"/>
        <v>0</v>
      </c>
      <c r="BA22">
        <f t="shared" si="3"/>
        <v>0</v>
      </c>
      <c r="BB22">
        <f t="shared" si="4"/>
        <v>1.4600000000000009</v>
      </c>
      <c r="BC22">
        <f t="shared" si="5"/>
        <v>8.7800000000000011</v>
      </c>
      <c r="BD22">
        <f t="shared" si="6"/>
        <v>0</v>
      </c>
      <c r="BE22">
        <f t="shared" si="7"/>
        <v>0</v>
      </c>
      <c r="BF22">
        <f t="shared" si="8"/>
        <v>0</v>
      </c>
      <c r="BG22">
        <f t="shared" si="9"/>
        <v>0</v>
      </c>
      <c r="BJ22" s="6" t="s">
        <v>31</v>
      </c>
      <c r="BK22" s="6">
        <f>(Y22+AE22+AK22+AQ22)/4</f>
        <v>1.46</v>
      </c>
      <c r="BL22" s="6">
        <f>(AA22+AG22+AM22+AS22)/4</f>
        <v>8.7799999999999994</v>
      </c>
      <c r="BM22" s="7">
        <f>AC22</f>
        <v>-7.3</v>
      </c>
      <c r="BN22" s="6">
        <f t="shared" si="42"/>
        <v>1.46</v>
      </c>
      <c r="BO22" s="6">
        <f t="shared" si="43"/>
        <v>8.7799999999999994</v>
      </c>
      <c r="BP22" s="6">
        <f t="shared" si="36"/>
        <v>-77</v>
      </c>
      <c r="BR22">
        <f t="shared" si="41"/>
        <v>18</v>
      </c>
      <c r="BS22" s="6" t="str">
        <f t="shared" si="37"/>
        <v>set line_18.AxisFunction "Manual"</v>
      </c>
      <c r="BT22" s="6"/>
      <c r="BU22" s="6"/>
      <c r="BX22" s="6" t="str">
        <f t="shared" si="38"/>
        <v>set line_18.AxisVectorX 1</v>
      </c>
      <c r="BY22" s="6"/>
      <c r="BZ22" s="6"/>
      <c r="CB22" s="6" t="str">
        <f t="shared" si="39"/>
        <v>set EmbeddedBeam_18.Material PileTypeI</v>
      </c>
      <c r="CC22" s="6"/>
      <c r="CD22" s="6"/>
      <c r="CE22" s="6"/>
      <c r="CG22" s="6" t="str">
        <f t="shared" si="40"/>
        <v>set Pile18.EmbeddedBeam.Connection "Free"</v>
      </c>
    </row>
    <row r="23" spans="1:85" x14ac:dyDescent="0.25">
      <c r="A23">
        <v>19</v>
      </c>
      <c r="C23">
        <v>35380</v>
      </c>
      <c r="D23">
        <v>39275</v>
      </c>
      <c r="E23" s="2">
        <f t="shared" si="0"/>
        <v>4.980000000000004</v>
      </c>
      <c r="F23" s="2">
        <f t="shared" si="1"/>
        <v>8.7800000000000011</v>
      </c>
      <c r="G23">
        <v>-7.3</v>
      </c>
      <c r="H23">
        <v>1</v>
      </c>
      <c r="I23">
        <v>1</v>
      </c>
      <c r="K23" s="2">
        <f t="shared" si="10"/>
        <v>3.5800000000000041</v>
      </c>
      <c r="L23" s="1">
        <f t="shared" si="11"/>
        <v>8.0300000000000011</v>
      </c>
      <c r="M23" s="1">
        <f t="shared" si="12"/>
        <v>-7.3</v>
      </c>
      <c r="N23" s="1">
        <f t="shared" si="13"/>
        <v>6.3800000000000043</v>
      </c>
      <c r="O23" s="1">
        <f t="shared" si="14"/>
        <v>8.0300000000000011</v>
      </c>
      <c r="P23" s="1">
        <f t="shared" si="15"/>
        <v>-7.3</v>
      </c>
      <c r="Q23" s="1">
        <f t="shared" si="16"/>
        <v>6.3800000000000043</v>
      </c>
      <c r="R23" s="1">
        <f t="shared" si="17"/>
        <v>9.5300000000000011</v>
      </c>
      <c r="S23" s="1">
        <f t="shared" si="18"/>
        <v>-7.3</v>
      </c>
      <c r="T23" s="1">
        <f t="shared" si="19"/>
        <v>3.5800000000000041</v>
      </c>
      <c r="U23" s="1">
        <f t="shared" si="20"/>
        <v>9.5300000000000011</v>
      </c>
      <c r="V23" s="1">
        <f t="shared" si="21"/>
        <v>-7.3</v>
      </c>
      <c r="X23" s="3" t="s">
        <v>27</v>
      </c>
      <c r="Y23" s="4">
        <f t="shared" si="22"/>
        <v>3.58</v>
      </c>
      <c r="Z23" s="3" t="s">
        <v>28</v>
      </c>
      <c r="AA23" s="4">
        <f t="shared" si="23"/>
        <v>8.0299999999999994</v>
      </c>
      <c r="AB23" s="3" t="s">
        <v>28</v>
      </c>
      <c r="AC23" s="4">
        <f t="shared" si="24"/>
        <v>-7.3</v>
      </c>
      <c r="AD23" s="3" t="s">
        <v>29</v>
      </c>
      <c r="AE23" s="4">
        <f t="shared" si="25"/>
        <v>6.38</v>
      </c>
      <c r="AF23" s="3" t="s">
        <v>28</v>
      </c>
      <c r="AG23" s="4">
        <f t="shared" si="26"/>
        <v>8.0299999999999994</v>
      </c>
      <c r="AH23" s="3" t="s">
        <v>28</v>
      </c>
      <c r="AI23" s="4">
        <f t="shared" si="27"/>
        <v>-7.3</v>
      </c>
      <c r="AJ23" s="3" t="s">
        <v>29</v>
      </c>
      <c r="AK23" s="4">
        <f t="shared" si="28"/>
        <v>6.38</v>
      </c>
      <c r="AL23" s="3" t="s">
        <v>28</v>
      </c>
      <c r="AM23" s="4">
        <f t="shared" si="29"/>
        <v>9.5299999999999994</v>
      </c>
      <c r="AN23" s="3" t="s">
        <v>28</v>
      </c>
      <c r="AO23" s="4">
        <f t="shared" si="30"/>
        <v>-7.3</v>
      </c>
      <c r="AP23" s="3" t="s">
        <v>29</v>
      </c>
      <c r="AQ23" s="4">
        <f t="shared" si="31"/>
        <v>3.58</v>
      </c>
      <c r="AR23" s="3" t="s">
        <v>28</v>
      </c>
      <c r="AS23" s="4">
        <f t="shared" si="32"/>
        <v>9.5299999999999994</v>
      </c>
      <c r="AT23" s="3" t="s">
        <v>28</v>
      </c>
      <c r="AU23" s="4">
        <f t="shared" si="33"/>
        <v>-7.3</v>
      </c>
      <c r="AV23" s="3" t="s">
        <v>30</v>
      </c>
      <c r="AZ23">
        <f t="shared" si="2"/>
        <v>0</v>
      </c>
      <c r="BA23">
        <f t="shared" si="3"/>
        <v>0</v>
      </c>
      <c r="BB23">
        <f t="shared" si="4"/>
        <v>4.980000000000004</v>
      </c>
      <c r="BC23">
        <f t="shared" si="5"/>
        <v>8.7800000000000011</v>
      </c>
      <c r="BD23">
        <f t="shared" si="6"/>
        <v>0</v>
      </c>
      <c r="BE23">
        <f t="shared" si="7"/>
        <v>0</v>
      </c>
      <c r="BF23">
        <f t="shared" si="8"/>
        <v>0</v>
      </c>
      <c r="BG23">
        <f t="shared" si="9"/>
        <v>0</v>
      </c>
      <c r="BJ23" s="6" t="s">
        <v>31</v>
      </c>
      <c r="BK23" s="6">
        <f>(Y23+AE23+AK23+AQ23)/4</f>
        <v>4.9800000000000004</v>
      </c>
      <c r="BL23" s="6">
        <f>(AA23+AG23+AM23+AS23)/4</f>
        <v>8.7799999999999994</v>
      </c>
      <c r="BM23" s="7">
        <f>AC23</f>
        <v>-7.3</v>
      </c>
      <c r="BN23" s="6">
        <f t="shared" si="42"/>
        <v>4.9800000000000004</v>
      </c>
      <c r="BO23" s="6">
        <f t="shared" si="43"/>
        <v>8.7799999999999994</v>
      </c>
      <c r="BP23" s="6">
        <f t="shared" si="36"/>
        <v>-77</v>
      </c>
      <c r="BR23">
        <f t="shared" si="41"/>
        <v>19</v>
      </c>
      <c r="BS23" s="6" t="str">
        <f t="shared" si="37"/>
        <v>set line_19.AxisFunction "Manual"</v>
      </c>
      <c r="BT23" s="6"/>
      <c r="BU23" s="6"/>
      <c r="BX23" s="6" t="str">
        <f t="shared" si="38"/>
        <v>set line_19.AxisVectorY 1</v>
      </c>
      <c r="BY23" s="6"/>
      <c r="BZ23" s="6"/>
      <c r="CB23" s="6" t="str">
        <f t="shared" si="39"/>
        <v>set EmbeddedBeam_19.Material PileTypeI</v>
      </c>
      <c r="CC23" s="6"/>
      <c r="CD23" s="6"/>
      <c r="CE23" s="6"/>
      <c r="CG23" s="6" t="str">
        <f t="shared" si="40"/>
        <v>set Pile19.EmbeddedBeam.Connection "Free"</v>
      </c>
    </row>
    <row r="24" spans="1:85" x14ac:dyDescent="0.25">
      <c r="A24">
        <v>20</v>
      </c>
      <c r="C24">
        <v>47580</v>
      </c>
      <c r="D24">
        <v>39275</v>
      </c>
      <c r="E24" s="2">
        <f t="shared" si="0"/>
        <v>17.18</v>
      </c>
      <c r="F24" s="2">
        <f t="shared" si="1"/>
        <v>8.7800000000000011</v>
      </c>
      <c r="G24">
        <v>-7.3</v>
      </c>
      <c r="H24">
        <v>1</v>
      </c>
      <c r="I24">
        <v>1</v>
      </c>
      <c r="K24" s="2">
        <f t="shared" si="10"/>
        <v>15.78</v>
      </c>
      <c r="L24" s="1">
        <f t="shared" si="11"/>
        <v>8.0300000000000011</v>
      </c>
      <c r="M24" s="1">
        <f t="shared" si="12"/>
        <v>-7.3</v>
      </c>
      <c r="N24" s="1">
        <f t="shared" si="13"/>
        <v>18.579999999999998</v>
      </c>
      <c r="O24" s="1">
        <f t="shared" si="14"/>
        <v>8.0300000000000011</v>
      </c>
      <c r="P24" s="1">
        <f t="shared" si="15"/>
        <v>-7.3</v>
      </c>
      <c r="Q24" s="1">
        <f t="shared" si="16"/>
        <v>18.579999999999998</v>
      </c>
      <c r="R24" s="1">
        <f t="shared" si="17"/>
        <v>9.5300000000000011</v>
      </c>
      <c r="S24" s="1">
        <f t="shared" si="18"/>
        <v>-7.3</v>
      </c>
      <c r="T24" s="1">
        <f t="shared" si="19"/>
        <v>15.78</v>
      </c>
      <c r="U24" s="1">
        <f t="shared" si="20"/>
        <v>9.5300000000000011</v>
      </c>
      <c r="V24" s="1">
        <f t="shared" si="21"/>
        <v>-7.3</v>
      </c>
      <c r="X24" s="3" t="s">
        <v>27</v>
      </c>
      <c r="Y24" s="4">
        <f t="shared" si="22"/>
        <v>15.78</v>
      </c>
      <c r="Z24" s="3" t="s">
        <v>28</v>
      </c>
      <c r="AA24" s="4">
        <f t="shared" si="23"/>
        <v>8.0299999999999994</v>
      </c>
      <c r="AB24" s="3" t="s">
        <v>28</v>
      </c>
      <c r="AC24" s="4">
        <f t="shared" si="24"/>
        <v>-7.3</v>
      </c>
      <c r="AD24" s="3" t="s">
        <v>29</v>
      </c>
      <c r="AE24" s="4">
        <f t="shared" si="25"/>
        <v>18.579999999999998</v>
      </c>
      <c r="AF24" s="3" t="s">
        <v>28</v>
      </c>
      <c r="AG24" s="4">
        <f t="shared" si="26"/>
        <v>8.0299999999999994</v>
      </c>
      <c r="AH24" s="3" t="s">
        <v>28</v>
      </c>
      <c r="AI24" s="4">
        <f t="shared" si="27"/>
        <v>-7.3</v>
      </c>
      <c r="AJ24" s="3" t="s">
        <v>29</v>
      </c>
      <c r="AK24" s="4">
        <f t="shared" si="28"/>
        <v>18.579999999999998</v>
      </c>
      <c r="AL24" s="3" t="s">
        <v>28</v>
      </c>
      <c r="AM24" s="4">
        <f t="shared" si="29"/>
        <v>9.5299999999999994</v>
      </c>
      <c r="AN24" s="3" t="s">
        <v>28</v>
      </c>
      <c r="AO24" s="4">
        <f t="shared" si="30"/>
        <v>-7.3</v>
      </c>
      <c r="AP24" s="3" t="s">
        <v>29</v>
      </c>
      <c r="AQ24" s="4">
        <f t="shared" si="31"/>
        <v>15.78</v>
      </c>
      <c r="AR24" s="3" t="s">
        <v>28</v>
      </c>
      <c r="AS24" s="4">
        <f t="shared" si="32"/>
        <v>9.5299999999999994</v>
      </c>
      <c r="AT24" s="3" t="s">
        <v>28</v>
      </c>
      <c r="AU24" s="4">
        <f t="shared" si="33"/>
        <v>-7.3</v>
      </c>
      <c r="AV24" s="3" t="s">
        <v>30</v>
      </c>
      <c r="AZ24">
        <f t="shared" si="2"/>
        <v>0</v>
      </c>
      <c r="BA24">
        <f t="shared" si="3"/>
        <v>0</v>
      </c>
      <c r="BB24">
        <f t="shared" si="4"/>
        <v>17.18</v>
      </c>
      <c r="BC24">
        <f t="shared" si="5"/>
        <v>8.7800000000000011</v>
      </c>
      <c r="BD24">
        <f t="shared" si="6"/>
        <v>0</v>
      </c>
      <c r="BE24">
        <f t="shared" si="7"/>
        <v>0</v>
      </c>
      <c r="BF24">
        <f t="shared" si="8"/>
        <v>0</v>
      </c>
      <c r="BG24">
        <f t="shared" si="9"/>
        <v>0</v>
      </c>
      <c r="BJ24" s="6" t="s">
        <v>31</v>
      </c>
      <c r="BK24" s="6">
        <f>(Y24+AE24+AK24+AQ24)/4</f>
        <v>17.18</v>
      </c>
      <c r="BL24" s="6">
        <f>(AA24+AG24+AM24+AS24)/4</f>
        <v>8.7799999999999994</v>
      </c>
      <c r="BM24" s="7">
        <f>AC24</f>
        <v>-7.3</v>
      </c>
      <c r="BN24" s="6">
        <f t="shared" si="42"/>
        <v>17.18</v>
      </c>
      <c r="BO24" s="6">
        <f t="shared" si="43"/>
        <v>8.7799999999999994</v>
      </c>
      <c r="BP24" s="6">
        <f t="shared" si="36"/>
        <v>-77</v>
      </c>
      <c r="BR24">
        <f t="shared" si="41"/>
        <v>20</v>
      </c>
      <c r="BS24" s="6" t="str">
        <f t="shared" si="37"/>
        <v>set line_20.AxisFunction "Manual"</v>
      </c>
      <c r="BT24" s="6"/>
      <c r="BU24" s="6"/>
      <c r="BX24" s="6" t="str">
        <f t="shared" si="38"/>
        <v>set line_20.AxisVectorY 1</v>
      </c>
      <c r="BY24" s="6"/>
      <c r="BZ24" s="6"/>
      <c r="CB24" s="6" t="str">
        <f t="shared" si="39"/>
        <v>set EmbeddedBeam_20.Material PileTypeI</v>
      </c>
      <c r="CC24" s="6"/>
      <c r="CD24" s="6"/>
      <c r="CE24" s="6"/>
      <c r="CG24" s="6" t="str">
        <f t="shared" si="40"/>
        <v>set Pile20.EmbeddedBeam.Connection "Free"</v>
      </c>
    </row>
    <row r="25" spans="1:85" x14ac:dyDescent="0.25">
      <c r="A25">
        <v>21</v>
      </c>
      <c r="C25">
        <v>17180</v>
      </c>
      <c r="D25">
        <v>35475</v>
      </c>
      <c r="E25" s="2">
        <f t="shared" si="0"/>
        <v>-13.219999999999999</v>
      </c>
      <c r="F25" s="2">
        <f t="shared" si="1"/>
        <v>4.9799999999999969</v>
      </c>
      <c r="G25">
        <v>-7.3</v>
      </c>
      <c r="H25">
        <v>1</v>
      </c>
      <c r="I25">
        <v>1</v>
      </c>
      <c r="K25" s="2">
        <f t="shared" si="10"/>
        <v>-14.62</v>
      </c>
      <c r="L25" s="1">
        <f t="shared" si="11"/>
        <v>4.2299999999999969</v>
      </c>
      <c r="M25" s="1">
        <f t="shared" si="12"/>
        <v>-7.3</v>
      </c>
      <c r="N25" s="1">
        <f t="shared" si="13"/>
        <v>-11.819999999999999</v>
      </c>
      <c r="O25" s="1">
        <f t="shared" si="14"/>
        <v>4.2299999999999969</v>
      </c>
      <c r="P25" s="1">
        <f t="shared" si="15"/>
        <v>-7.3</v>
      </c>
      <c r="Q25" s="1">
        <f t="shared" si="16"/>
        <v>-11.819999999999999</v>
      </c>
      <c r="R25" s="1">
        <f t="shared" si="17"/>
        <v>5.7299999999999969</v>
      </c>
      <c r="S25" s="1">
        <f t="shared" si="18"/>
        <v>-7.3</v>
      </c>
      <c r="T25" s="1">
        <f t="shared" si="19"/>
        <v>-14.62</v>
      </c>
      <c r="U25" s="1">
        <f t="shared" si="20"/>
        <v>5.7299999999999969</v>
      </c>
      <c r="V25" s="1">
        <f t="shared" si="21"/>
        <v>-7.3</v>
      </c>
      <c r="X25" s="3" t="s">
        <v>27</v>
      </c>
      <c r="Y25" s="4">
        <f t="shared" si="22"/>
        <v>-14.62</v>
      </c>
      <c r="Z25" s="3" t="s">
        <v>28</v>
      </c>
      <c r="AA25" s="4">
        <f t="shared" si="23"/>
        <v>4.2300000000000004</v>
      </c>
      <c r="AB25" s="3" t="s">
        <v>28</v>
      </c>
      <c r="AC25" s="4">
        <f t="shared" si="24"/>
        <v>-7.3</v>
      </c>
      <c r="AD25" s="3" t="s">
        <v>29</v>
      </c>
      <c r="AE25" s="4">
        <f t="shared" si="25"/>
        <v>-11.82</v>
      </c>
      <c r="AF25" s="3" t="s">
        <v>28</v>
      </c>
      <c r="AG25" s="4">
        <f t="shared" si="26"/>
        <v>4.2300000000000004</v>
      </c>
      <c r="AH25" s="3" t="s">
        <v>28</v>
      </c>
      <c r="AI25" s="4">
        <f t="shared" si="27"/>
        <v>-7.3</v>
      </c>
      <c r="AJ25" s="3" t="s">
        <v>29</v>
      </c>
      <c r="AK25" s="4">
        <f t="shared" si="28"/>
        <v>-11.82</v>
      </c>
      <c r="AL25" s="3" t="s">
        <v>28</v>
      </c>
      <c r="AM25" s="4">
        <f t="shared" si="29"/>
        <v>5.73</v>
      </c>
      <c r="AN25" s="3" t="s">
        <v>28</v>
      </c>
      <c r="AO25" s="4">
        <f t="shared" si="30"/>
        <v>-7.3</v>
      </c>
      <c r="AP25" s="3" t="s">
        <v>29</v>
      </c>
      <c r="AQ25" s="4">
        <f t="shared" si="31"/>
        <v>-14.62</v>
      </c>
      <c r="AR25" s="3" t="s">
        <v>28</v>
      </c>
      <c r="AS25" s="4">
        <f t="shared" si="32"/>
        <v>5.73</v>
      </c>
      <c r="AT25" s="3" t="s">
        <v>28</v>
      </c>
      <c r="AU25" s="4">
        <f t="shared" si="33"/>
        <v>-7.3</v>
      </c>
      <c r="AV25" s="3" t="s">
        <v>30</v>
      </c>
      <c r="AZ25">
        <f t="shared" si="2"/>
        <v>0</v>
      </c>
      <c r="BA25">
        <f t="shared" si="3"/>
        <v>0</v>
      </c>
      <c r="BB25">
        <f t="shared" si="4"/>
        <v>-13.219999999999999</v>
      </c>
      <c r="BC25">
        <f t="shared" si="5"/>
        <v>4.9799999999999969</v>
      </c>
      <c r="BD25">
        <f t="shared" si="6"/>
        <v>0</v>
      </c>
      <c r="BE25">
        <f t="shared" si="7"/>
        <v>0</v>
      </c>
      <c r="BF25">
        <f t="shared" si="8"/>
        <v>0</v>
      </c>
      <c r="BG25">
        <f t="shared" si="9"/>
        <v>0</v>
      </c>
      <c r="BJ25" s="6" t="s">
        <v>31</v>
      </c>
      <c r="BK25" s="6">
        <f>(Y25+AE25+AK25+AQ25)/4</f>
        <v>-13.219999999999999</v>
      </c>
      <c r="BL25" s="6">
        <f>(AA25+AG25+AM25+AS25)/4</f>
        <v>4.9800000000000004</v>
      </c>
      <c r="BM25" s="7">
        <f>AC25</f>
        <v>-7.3</v>
      </c>
      <c r="BN25" s="6">
        <f t="shared" si="42"/>
        <v>-13.219999999999999</v>
      </c>
      <c r="BO25" s="6">
        <f t="shared" si="43"/>
        <v>4.9800000000000004</v>
      </c>
      <c r="BP25" s="6">
        <f t="shared" si="36"/>
        <v>-77</v>
      </c>
      <c r="BR25">
        <f t="shared" si="41"/>
        <v>21</v>
      </c>
      <c r="BS25" s="6" t="str">
        <f t="shared" si="37"/>
        <v>set line_21.AxisFunction "Manual"</v>
      </c>
      <c r="BT25" s="6"/>
      <c r="BU25" s="6"/>
      <c r="BX25" s="6" t="str">
        <f t="shared" si="38"/>
        <v>set line_21.AxisVectorY 1</v>
      </c>
      <c r="BY25" s="6"/>
      <c r="BZ25" s="6"/>
      <c r="CB25" s="6" t="str">
        <f t="shared" si="39"/>
        <v>set EmbeddedBeam_21.Material PileTypeI</v>
      </c>
      <c r="CC25" s="6"/>
      <c r="CD25" s="6"/>
      <c r="CE25" s="6"/>
      <c r="CG25" s="6" t="str">
        <f t="shared" si="40"/>
        <v>set Pile21.EmbeddedBeam.Connection "Free"</v>
      </c>
    </row>
    <row r="26" spans="1:85" x14ac:dyDescent="0.25">
      <c r="A26">
        <v>22</v>
      </c>
      <c r="C26">
        <v>20980</v>
      </c>
      <c r="D26">
        <v>35475</v>
      </c>
      <c r="E26" s="2">
        <f t="shared" si="0"/>
        <v>-9.4199999999999982</v>
      </c>
      <c r="F26" s="2">
        <f t="shared" si="1"/>
        <v>4.9799999999999969</v>
      </c>
      <c r="G26">
        <v>-7.3</v>
      </c>
      <c r="H26">
        <v>1</v>
      </c>
      <c r="I26">
        <v>0</v>
      </c>
      <c r="K26" s="2">
        <f t="shared" si="10"/>
        <v>-10.169999999999998</v>
      </c>
      <c r="L26" s="1">
        <f t="shared" si="11"/>
        <v>3.579999999999997</v>
      </c>
      <c r="M26" s="1">
        <f t="shared" si="12"/>
        <v>-7.3</v>
      </c>
      <c r="N26" s="1">
        <f t="shared" si="13"/>
        <v>-8.6699999999999982</v>
      </c>
      <c r="O26" s="1">
        <f t="shared" si="14"/>
        <v>3.579999999999997</v>
      </c>
      <c r="P26" s="1">
        <f t="shared" si="15"/>
        <v>-7.3</v>
      </c>
      <c r="Q26" s="1">
        <f t="shared" si="16"/>
        <v>-8.6699999999999982</v>
      </c>
      <c r="R26" s="1">
        <f t="shared" si="17"/>
        <v>6.3799999999999972</v>
      </c>
      <c r="S26" s="1">
        <f t="shared" si="18"/>
        <v>-7.3</v>
      </c>
      <c r="T26" s="1">
        <f t="shared" si="19"/>
        <v>-10.169999999999998</v>
      </c>
      <c r="U26" s="1">
        <f t="shared" si="20"/>
        <v>6.3799999999999972</v>
      </c>
      <c r="V26" s="1">
        <f t="shared" si="21"/>
        <v>-7.3</v>
      </c>
      <c r="X26" s="3" t="s">
        <v>27</v>
      </c>
      <c r="Y26" s="4">
        <f t="shared" si="22"/>
        <v>-10.17</v>
      </c>
      <c r="Z26" s="3" t="s">
        <v>28</v>
      </c>
      <c r="AA26" s="4">
        <f t="shared" si="23"/>
        <v>3.58</v>
      </c>
      <c r="AB26" s="3" t="s">
        <v>28</v>
      </c>
      <c r="AC26" s="4">
        <f t="shared" si="24"/>
        <v>-7.3</v>
      </c>
      <c r="AD26" s="3" t="s">
        <v>29</v>
      </c>
      <c r="AE26" s="4">
        <f t="shared" si="25"/>
        <v>-8.67</v>
      </c>
      <c r="AF26" s="3" t="s">
        <v>28</v>
      </c>
      <c r="AG26" s="4">
        <f t="shared" si="26"/>
        <v>3.58</v>
      </c>
      <c r="AH26" s="3" t="s">
        <v>28</v>
      </c>
      <c r="AI26" s="4">
        <f t="shared" si="27"/>
        <v>-7.3</v>
      </c>
      <c r="AJ26" s="3" t="s">
        <v>29</v>
      </c>
      <c r="AK26" s="4">
        <f t="shared" si="28"/>
        <v>-8.67</v>
      </c>
      <c r="AL26" s="3" t="s">
        <v>28</v>
      </c>
      <c r="AM26" s="4">
        <f t="shared" si="29"/>
        <v>6.38</v>
      </c>
      <c r="AN26" s="3" t="s">
        <v>28</v>
      </c>
      <c r="AO26" s="4">
        <f t="shared" si="30"/>
        <v>-7.3</v>
      </c>
      <c r="AP26" s="3" t="s">
        <v>29</v>
      </c>
      <c r="AQ26" s="4">
        <f t="shared" si="31"/>
        <v>-10.17</v>
      </c>
      <c r="AR26" s="3" t="s">
        <v>28</v>
      </c>
      <c r="AS26" s="4">
        <f t="shared" si="32"/>
        <v>6.38</v>
      </c>
      <c r="AT26" s="3" t="s">
        <v>28</v>
      </c>
      <c r="AU26" s="4">
        <f t="shared" si="33"/>
        <v>-7.3</v>
      </c>
      <c r="AV26" s="3" t="s">
        <v>30</v>
      </c>
      <c r="AZ26">
        <f t="shared" si="2"/>
        <v>0</v>
      </c>
      <c r="BA26">
        <f t="shared" si="3"/>
        <v>0</v>
      </c>
      <c r="BB26">
        <f t="shared" si="4"/>
        <v>-9.4199999999999982</v>
      </c>
      <c r="BC26">
        <f t="shared" si="5"/>
        <v>4.9799999999999969</v>
      </c>
      <c r="BD26">
        <f t="shared" si="6"/>
        <v>0</v>
      </c>
      <c r="BE26">
        <f t="shared" si="7"/>
        <v>0</v>
      </c>
      <c r="BF26">
        <f t="shared" si="8"/>
        <v>0</v>
      </c>
      <c r="BG26">
        <f t="shared" si="9"/>
        <v>0</v>
      </c>
      <c r="BJ26" s="6" t="s">
        <v>31</v>
      </c>
      <c r="BK26" s="6">
        <f>(Y26+AE26+AK26+AQ26)/4</f>
        <v>-9.42</v>
      </c>
      <c r="BL26" s="6">
        <f>(AA26+AG26+AM26+AS26)/4</f>
        <v>4.9799999999999995</v>
      </c>
      <c r="BM26" s="7">
        <f>AC26</f>
        <v>-7.3</v>
      </c>
      <c r="BN26" s="6">
        <f t="shared" si="42"/>
        <v>-9.42</v>
      </c>
      <c r="BO26" s="6">
        <f t="shared" si="43"/>
        <v>4.9799999999999995</v>
      </c>
      <c r="BP26" s="6">
        <f t="shared" si="36"/>
        <v>-77</v>
      </c>
      <c r="BR26">
        <f t="shared" si="41"/>
        <v>22</v>
      </c>
      <c r="BS26" s="6" t="str">
        <f t="shared" si="37"/>
        <v>set line_22.AxisFunction "Manual"</v>
      </c>
      <c r="BT26" s="6"/>
      <c r="BU26" s="6"/>
      <c r="BX26" s="6" t="str">
        <f t="shared" si="38"/>
        <v>set line_22.AxisVectorX 1</v>
      </c>
      <c r="BY26" s="6"/>
      <c r="BZ26" s="6"/>
      <c r="CB26" s="6" t="str">
        <f t="shared" si="39"/>
        <v>set EmbeddedBeam_22.Material PileTypeI</v>
      </c>
      <c r="CC26" s="6"/>
      <c r="CD26" s="6"/>
      <c r="CE26" s="6"/>
      <c r="CG26" s="6" t="str">
        <f t="shared" si="40"/>
        <v>set Pile22.EmbeddedBeam.Connection "Free"</v>
      </c>
    </row>
    <row r="27" spans="1:85" x14ac:dyDescent="0.25">
      <c r="A27">
        <v>23</v>
      </c>
      <c r="C27">
        <v>28580</v>
      </c>
      <c r="D27">
        <v>35475</v>
      </c>
      <c r="E27" s="2">
        <f t="shared" si="0"/>
        <v>-1.8200000000000003</v>
      </c>
      <c r="F27" s="2">
        <f t="shared" si="1"/>
        <v>4.9799999999999969</v>
      </c>
      <c r="G27">
        <v>-7.3</v>
      </c>
      <c r="H27">
        <v>1</v>
      </c>
      <c r="I27">
        <v>0</v>
      </c>
      <c r="K27" s="2">
        <f t="shared" si="10"/>
        <v>-2.5700000000000003</v>
      </c>
      <c r="L27" s="1">
        <f t="shared" si="11"/>
        <v>3.579999999999997</v>
      </c>
      <c r="M27" s="1">
        <f t="shared" si="12"/>
        <v>-7.3</v>
      </c>
      <c r="N27" s="1">
        <f t="shared" si="13"/>
        <v>-1.0700000000000003</v>
      </c>
      <c r="O27" s="1">
        <f t="shared" si="14"/>
        <v>3.579999999999997</v>
      </c>
      <c r="P27" s="1">
        <f t="shared" si="15"/>
        <v>-7.3</v>
      </c>
      <c r="Q27" s="1">
        <f t="shared" si="16"/>
        <v>-1.0700000000000003</v>
      </c>
      <c r="R27" s="1">
        <f t="shared" si="17"/>
        <v>6.3799999999999972</v>
      </c>
      <c r="S27" s="1">
        <f t="shared" si="18"/>
        <v>-7.3</v>
      </c>
      <c r="T27" s="1">
        <f t="shared" si="19"/>
        <v>-2.5700000000000003</v>
      </c>
      <c r="U27" s="1">
        <f t="shared" si="20"/>
        <v>6.3799999999999972</v>
      </c>
      <c r="V27" s="1">
        <f t="shared" si="21"/>
        <v>-7.3</v>
      </c>
      <c r="X27" s="3" t="s">
        <v>27</v>
      </c>
      <c r="Y27" s="4">
        <f t="shared" si="22"/>
        <v>-2.57</v>
      </c>
      <c r="Z27" s="3" t="s">
        <v>28</v>
      </c>
      <c r="AA27" s="4">
        <f t="shared" si="23"/>
        <v>3.58</v>
      </c>
      <c r="AB27" s="3" t="s">
        <v>28</v>
      </c>
      <c r="AC27" s="4">
        <f t="shared" si="24"/>
        <v>-7.3</v>
      </c>
      <c r="AD27" s="3" t="s">
        <v>29</v>
      </c>
      <c r="AE27" s="4">
        <f t="shared" si="25"/>
        <v>-1.07</v>
      </c>
      <c r="AF27" s="3" t="s">
        <v>28</v>
      </c>
      <c r="AG27" s="4">
        <f t="shared" si="26"/>
        <v>3.58</v>
      </c>
      <c r="AH27" s="3" t="s">
        <v>28</v>
      </c>
      <c r="AI27" s="4">
        <f t="shared" si="27"/>
        <v>-7.3</v>
      </c>
      <c r="AJ27" s="3" t="s">
        <v>29</v>
      </c>
      <c r="AK27" s="4">
        <f t="shared" si="28"/>
        <v>-1.07</v>
      </c>
      <c r="AL27" s="3" t="s">
        <v>28</v>
      </c>
      <c r="AM27" s="4">
        <f t="shared" si="29"/>
        <v>6.38</v>
      </c>
      <c r="AN27" s="3" t="s">
        <v>28</v>
      </c>
      <c r="AO27" s="4">
        <f t="shared" si="30"/>
        <v>-7.3</v>
      </c>
      <c r="AP27" s="3" t="s">
        <v>29</v>
      </c>
      <c r="AQ27" s="4">
        <f t="shared" si="31"/>
        <v>-2.57</v>
      </c>
      <c r="AR27" s="3" t="s">
        <v>28</v>
      </c>
      <c r="AS27" s="4">
        <f t="shared" si="32"/>
        <v>6.38</v>
      </c>
      <c r="AT27" s="3" t="s">
        <v>28</v>
      </c>
      <c r="AU27" s="4">
        <f t="shared" si="33"/>
        <v>-7.3</v>
      </c>
      <c r="AV27" s="3" t="s">
        <v>30</v>
      </c>
      <c r="AZ27">
        <f t="shared" si="2"/>
        <v>0</v>
      </c>
      <c r="BA27">
        <f t="shared" si="3"/>
        <v>0</v>
      </c>
      <c r="BB27">
        <f t="shared" si="4"/>
        <v>-1.8200000000000003</v>
      </c>
      <c r="BC27">
        <f t="shared" si="5"/>
        <v>4.9799999999999969</v>
      </c>
      <c r="BD27">
        <f t="shared" si="6"/>
        <v>0</v>
      </c>
      <c r="BE27">
        <f t="shared" si="7"/>
        <v>0</v>
      </c>
      <c r="BF27">
        <f t="shared" si="8"/>
        <v>0</v>
      </c>
      <c r="BG27">
        <f t="shared" si="9"/>
        <v>0</v>
      </c>
      <c r="BJ27" s="6" t="s">
        <v>31</v>
      </c>
      <c r="BK27" s="6">
        <f>(Y27+AE27+AK27+AQ27)/4</f>
        <v>-1.8199999999999998</v>
      </c>
      <c r="BL27" s="6">
        <f>(AA27+AG27+AM27+AS27)/4</f>
        <v>4.9799999999999995</v>
      </c>
      <c r="BM27" s="7">
        <f>AC27</f>
        <v>-7.3</v>
      </c>
      <c r="BN27" s="6">
        <f t="shared" si="42"/>
        <v>-1.8199999999999998</v>
      </c>
      <c r="BO27" s="6">
        <f t="shared" si="43"/>
        <v>4.9799999999999995</v>
      </c>
      <c r="BP27" s="6">
        <f t="shared" si="36"/>
        <v>-77</v>
      </c>
      <c r="BR27">
        <f t="shared" si="41"/>
        <v>23</v>
      </c>
      <c r="BS27" s="6" t="str">
        <f t="shared" si="37"/>
        <v>set line_23.AxisFunction "Manual"</v>
      </c>
      <c r="BT27" s="6"/>
      <c r="BU27" s="6"/>
      <c r="BX27" s="6" t="str">
        <f t="shared" si="38"/>
        <v>set line_23.AxisVectorX 1</v>
      </c>
      <c r="BY27" s="6"/>
      <c r="BZ27" s="6"/>
      <c r="CB27" s="6" t="str">
        <f t="shared" si="39"/>
        <v>set EmbeddedBeam_23.Material PileTypeI</v>
      </c>
      <c r="CC27" s="6"/>
      <c r="CD27" s="6"/>
      <c r="CE27" s="6"/>
      <c r="CG27" s="6" t="str">
        <f t="shared" si="40"/>
        <v>set Pile23.EmbeddedBeam.Connection "Free"</v>
      </c>
    </row>
    <row r="28" spans="1:85" x14ac:dyDescent="0.25">
      <c r="A28">
        <v>24</v>
      </c>
      <c r="C28">
        <v>40392.5</v>
      </c>
      <c r="D28">
        <v>35475</v>
      </c>
      <c r="E28" s="2">
        <f t="shared" si="0"/>
        <v>9.990000000000002</v>
      </c>
      <c r="F28" s="2">
        <f t="shared" si="1"/>
        <v>4.9799999999999969</v>
      </c>
      <c r="G28">
        <v>-7.3</v>
      </c>
      <c r="H28">
        <v>1</v>
      </c>
      <c r="I28">
        <v>1</v>
      </c>
      <c r="K28" s="2">
        <f t="shared" si="10"/>
        <v>8.5900000000000016</v>
      </c>
      <c r="L28" s="1">
        <f t="shared" si="11"/>
        <v>4.2299999999999969</v>
      </c>
      <c r="M28" s="1">
        <f t="shared" si="12"/>
        <v>-7.3</v>
      </c>
      <c r="N28" s="1">
        <f t="shared" si="13"/>
        <v>11.390000000000002</v>
      </c>
      <c r="O28" s="1">
        <f t="shared" si="14"/>
        <v>4.2299999999999969</v>
      </c>
      <c r="P28" s="1">
        <f t="shared" si="15"/>
        <v>-7.3</v>
      </c>
      <c r="Q28" s="1">
        <f t="shared" si="16"/>
        <v>11.390000000000002</v>
      </c>
      <c r="R28" s="1">
        <f t="shared" si="17"/>
        <v>5.7299999999999969</v>
      </c>
      <c r="S28" s="1">
        <f t="shared" si="18"/>
        <v>-7.3</v>
      </c>
      <c r="T28" s="1">
        <f t="shared" si="19"/>
        <v>8.5900000000000016</v>
      </c>
      <c r="U28" s="1">
        <f t="shared" si="20"/>
        <v>5.7299999999999969</v>
      </c>
      <c r="V28" s="1">
        <f t="shared" si="21"/>
        <v>-7.3</v>
      </c>
      <c r="X28" s="3" t="s">
        <v>27</v>
      </c>
      <c r="Y28" s="4">
        <f t="shared" si="22"/>
        <v>8.59</v>
      </c>
      <c r="Z28" s="3" t="s">
        <v>28</v>
      </c>
      <c r="AA28" s="4">
        <f t="shared" si="23"/>
        <v>4.2300000000000004</v>
      </c>
      <c r="AB28" s="3" t="s">
        <v>28</v>
      </c>
      <c r="AC28" s="4">
        <f t="shared" si="24"/>
        <v>-7.3</v>
      </c>
      <c r="AD28" s="3" t="s">
        <v>29</v>
      </c>
      <c r="AE28" s="4">
        <f t="shared" si="25"/>
        <v>11.39</v>
      </c>
      <c r="AF28" s="3" t="s">
        <v>28</v>
      </c>
      <c r="AG28" s="4">
        <f t="shared" si="26"/>
        <v>4.2300000000000004</v>
      </c>
      <c r="AH28" s="3" t="s">
        <v>28</v>
      </c>
      <c r="AI28" s="4">
        <f t="shared" si="27"/>
        <v>-7.3</v>
      </c>
      <c r="AJ28" s="3" t="s">
        <v>29</v>
      </c>
      <c r="AK28" s="4">
        <f t="shared" si="28"/>
        <v>11.39</v>
      </c>
      <c r="AL28" s="3" t="s">
        <v>28</v>
      </c>
      <c r="AM28" s="4">
        <f t="shared" si="29"/>
        <v>5.73</v>
      </c>
      <c r="AN28" s="3" t="s">
        <v>28</v>
      </c>
      <c r="AO28" s="4">
        <f t="shared" si="30"/>
        <v>-7.3</v>
      </c>
      <c r="AP28" s="3" t="s">
        <v>29</v>
      </c>
      <c r="AQ28" s="4">
        <f t="shared" si="31"/>
        <v>8.59</v>
      </c>
      <c r="AR28" s="3" t="s">
        <v>28</v>
      </c>
      <c r="AS28" s="4">
        <f t="shared" si="32"/>
        <v>5.73</v>
      </c>
      <c r="AT28" s="3" t="s">
        <v>28</v>
      </c>
      <c r="AU28" s="4">
        <f t="shared" si="33"/>
        <v>-7.3</v>
      </c>
      <c r="AV28" s="3" t="s">
        <v>30</v>
      </c>
      <c r="AZ28">
        <f t="shared" si="2"/>
        <v>0</v>
      </c>
      <c r="BA28">
        <f t="shared" si="3"/>
        <v>0</v>
      </c>
      <c r="BB28">
        <f t="shared" si="4"/>
        <v>9.990000000000002</v>
      </c>
      <c r="BC28">
        <f t="shared" si="5"/>
        <v>4.9799999999999969</v>
      </c>
      <c r="BD28">
        <f t="shared" si="6"/>
        <v>0</v>
      </c>
      <c r="BE28">
        <f t="shared" si="7"/>
        <v>0</v>
      </c>
      <c r="BF28">
        <f t="shared" si="8"/>
        <v>0</v>
      </c>
      <c r="BG28">
        <f t="shared" si="9"/>
        <v>0</v>
      </c>
      <c r="BJ28" s="6" t="s">
        <v>31</v>
      </c>
      <c r="BK28" s="6">
        <f>(Y28+AE28+AK28+AQ28)/4</f>
        <v>9.99</v>
      </c>
      <c r="BL28" s="6">
        <f>(AA28+AG28+AM28+AS28)/4</f>
        <v>4.9800000000000004</v>
      </c>
      <c r="BM28" s="7">
        <f>AC28</f>
        <v>-7.3</v>
      </c>
      <c r="BN28" s="6">
        <f t="shared" si="42"/>
        <v>9.99</v>
      </c>
      <c r="BO28" s="6">
        <f t="shared" si="43"/>
        <v>4.9800000000000004</v>
      </c>
      <c r="BP28" s="6">
        <f t="shared" si="36"/>
        <v>-77</v>
      </c>
      <c r="BR28">
        <f t="shared" si="41"/>
        <v>24</v>
      </c>
      <c r="BS28" s="6" t="str">
        <f t="shared" si="37"/>
        <v>set line_24.AxisFunction "Manual"</v>
      </c>
      <c r="BT28" s="6"/>
      <c r="BU28" s="6"/>
      <c r="BX28" s="6" t="str">
        <f t="shared" si="38"/>
        <v>set line_24.AxisVectorY 1</v>
      </c>
      <c r="BY28" s="6"/>
      <c r="BZ28" s="6"/>
      <c r="CB28" s="6" t="str">
        <f t="shared" si="39"/>
        <v>set EmbeddedBeam_24.Material PileTypeI</v>
      </c>
      <c r="CC28" s="6"/>
      <c r="CD28" s="6"/>
      <c r="CE28" s="6"/>
      <c r="CG28" s="6" t="str">
        <f t="shared" si="40"/>
        <v>set Pile24.EmbeddedBeam.Connection "Free"</v>
      </c>
    </row>
    <row r="29" spans="1:85" x14ac:dyDescent="0.25">
      <c r="A29">
        <v>25</v>
      </c>
      <c r="C29">
        <v>43780</v>
      </c>
      <c r="D29">
        <v>35475</v>
      </c>
      <c r="E29" s="2">
        <f t="shared" si="0"/>
        <v>13.380000000000003</v>
      </c>
      <c r="F29" s="2">
        <f t="shared" si="1"/>
        <v>4.9799999999999969</v>
      </c>
      <c r="G29">
        <v>-7.3</v>
      </c>
      <c r="H29">
        <v>1</v>
      </c>
      <c r="I29">
        <v>0</v>
      </c>
      <c r="K29" s="2">
        <f t="shared" si="10"/>
        <v>12.630000000000003</v>
      </c>
      <c r="L29" s="1">
        <f t="shared" si="11"/>
        <v>3.579999999999997</v>
      </c>
      <c r="M29" s="1">
        <f t="shared" si="12"/>
        <v>-7.3</v>
      </c>
      <c r="N29" s="1">
        <f t="shared" si="13"/>
        <v>14.130000000000003</v>
      </c>
      <c r="O29" s="1">
        <f t="shared" si="14"/>
        <v>3.579999999999997</v>
      </c>
      <c r="P29" s="1">
        <f t="shared" si="15"/>
        <v>-7.3</v>
      </c>
      <c r="Q29" s="1">
        <f t="shared" si="16"/>
        <v>14.130000000000003</v>
      </c>
      <c r="R29" s="1">
        <f t="shared" si="17"/>
        <v>6.3799999999999972</v>
      </c>
      <c r="S29" s="1">
        <f t="shared" si="18"/>
        <v>-7.3</v>
      </c>
      <c r="T29" s="1">
        <f t="shared" si="19"/>
        <v>12.630000000000003</v>
      </c>
      <c r="U29" s="1">
        <f t="shared" si="20"/>
        <v>6.3799999999999972</v>
      </c>
      <c r="V29" s="1">
        <f t="shared" si="21"/>
        <v>-7.3</v>
      </c>
      <c r="X29" s="3" t="s">
        <v>27</v>
      </c>
      <c r="Y29" s="4">
        <f t="shared" si="22"/>
        <v>12.63</v>
      </c>
      <c r="Z29" s="3" t="s">
        <v>28</v>
      </c>
      <c r="AA29" s="4">
        <f t="shared" si="23"/>
        <v>3.58</v>
      </c>
      <c r="AB29" s="3" t="s">
        <v>28</v>
      </c>
      <c r="AC29" s="4">
        <f t="shared" si="24"/>
        <v>-7.3</v>
      </c>
      <c r="AD29" s="3" t="s">
        <v>29</v>
      </c>
      <c r="AE29" s="4">
        <f t="shared" si="25"/>
        <v>14.13</v>
      </c>
      <c r="AF29" s="3" t="s">
        <v>28</v>
      </c>
      <c r="AG29" s="4">
        <f t="shared" si="26"/>
        <v>3.58</v>
      </c>
      <c r="AH29" s="3" t="s">
        <v>28</v>
      </c>
      <c r="AI29" s="4">
        <f t="shared" si="27"/>
        <v>-7.3</v>
      </c>
      <c r="AJ29" s="3" t="s">
        <v>29</v>
      </c>
      <c r="AK29" s="4">
        <f t="shared" si="28"/>
        <v>14.13</v>
      </c>
      <c r="AL29" s="3" t="s">
        <v>28</v>
      </c>
      <c r="AM29" s="4">
        <f t="shared" si="29"/>
        <v>6.38</v>
      </c>
      <c r="AN29" s="3" t="s">
        <v>28</v>
      </c>
      <c r="AO29" s="4">
        <f t="shared" si="30"/>
        <v>-7.3</v>
      </c>
      <c r="AP29" s="3" t="s">
        <v>29</v>
      </c>
      <c r="AQ29" s="4">
        <f t="shared" si="31"/>
        <v>12.63</v>
      </c>
      <c r="AR29" s="3" t="s">
        <v>28</v>
      </c>
      <c r="AS29" s="4">
        <f t="shared" si="32"/>
        <v>6.38</v>
      </c>
      <c r="AT29" s="3" t="s">
        <v>28</v>
      </c>
      <c r="AU29" s="4">
        <f t="shared" si="33"/>
        <v>-7.3</v>
      </c>
      <c r="AV29" s="3" t="s">
        <v>30</v>
      </c>
      <c r="AZ29">
        <f t="shared" si="2"/>
        <v>0</v>
      </c>
      <c r="BA29">
        <f t="shared" si="3"/>
        <v>0</v>
      </c>
      <c r="BB29">
        <f t="shared" si="4"/>
        <v>13.380000000000003</v>
      </c>
      <c r="BC29">
        <f t="shared" si="5"/>
        <v>4.9799999999999969</v>
      </c>
      <c r="BD29">
        <f t="shared" si="6"/>
        <v>0</v>
      </c>
      <c r="BE29">
        <f t="shared" si="7"/>
        <v>0</v>
      </c>
      <c r="BF29">
        <f t="shared" si="8"/>
        <v>0</v>
      </c>
      <c r="BG29">
        <f t="shared" si="9"/>
        <v>0</v>
      </c>
      <c r="BJ29" s="6" t="s">
        <v>31</v>
      </c>
      <c r="BK29" s="6">
        <f>(Y29+AE29+AK29+AQ29)/4</f>
        <v>13.38</v>
      </c>
      <c r="BL29" s="6">
        <f>(AA29+AG29+AM29+AS29)/4</f>
        <v>4.9799999999999995</v>
      </c>
      <c r="BM29" s="7">
        <f>AC29</f>
        <v>-7.3</v>
      </c>
      <c r="BN29" s="6">
        <f t="shared" si="42"/>
        <v>13.38</v>
      </c>
      <c r="BO29" s="6">
        <f t="shared" si="43"/>
        <v>4.9799999999999995</v>
      </c>
      <c r="BP29" s="6">
        <f t="shared" si="36"/>
        <v>-77</v>
      </c>
      <c r="BR29">
        <f t="shared" si="41"/>
        <v>25</v>
      </c>
      <c r="BS29" s="6" t="str">
        <f t="shared" si="37"/>
        <v>set line_25.AxisFunction "Manual"</v>
      </c>
      <c r="BT29" s="6"/>
      <c r="BU29" s="6"/>
      <c r="BX29" s="6" t="str">
        <f t="shared" si="38"/>
        <v>set line_25.AxisVectorX 1</v>
      </c>
      <c r="BY29" s="6"/>
      <c r="BZ29" s="6"/>
      <c r="CB29" s="6" t="str">
        <f t="shared" si="39"/>
        <v>set EmbeddedBeam_25.Material PileTypeI</v>
      </c>
      <c r="CC29" s="6"/>
      <c r="CD29" s="6"/>
      <c r="CE29" s="6"/>
      <c r="CG29" s="6" t="str">
        <f t="shared" si="40"/>
        <v>set Pile25.EmbeddedBeam.Connection "Free"</v>
      </c>
    </row>
    <row r="30" spans="1:85" x14ac:dyDescent="0.25">
      <c r="A30">
        <v>26</v>
      </c>
      <c r="C30">
        <v>47580</v>
      </c>
      <c r="D30">
        <v>35475</v>
      </c>
      <c r="E30" s="2">
        <f t="shared" si="0"/>
        <v>17.18</v>
      </c>
      <c r="F30" s="2">
        <f t="shared" si="1"/>
        <v>4.9799999999999969</v>
      </c>
      <c r="G30">
        <v>-7.3</v>
      </c>
      <c r="H30">
        <v>1</v>
      </c>
      <c r="I30">
        <v>1</v>
      </c>
      <c r="K30" s="2">
        <f t="shared" si="10"/>
        <v>15.78</v>
      </c>
      <c r="L30" s="1">
        <f t="shared" si="11"/>
        <v>4.2299999999999969</v>
      </c>
      <c r="M30" s="1">
        <f t="shared" si="12"/>
        <v>-7.3</v>
      </c>
      <c r="N30" s="1">
        <f t="shared" si="13"/>
        <v>18.579999999999998</v>
      </c>
      <c r="O30" s="1">
        <f t="shared" si="14"/>
        <v>4.2299999999999969</v>
      </c>
      <c r="P30" s="1">
        <f t="shared" si="15"/>
        <v>-7.3</v>
      </c>
      <c r="Q30" s="1">
        <f t="shared" si="16"/>
        <v>18.579999999999998</v>
      </c>
      <c r="R30" s="1">
        <f t="shared" si="17"/>
        <v>5.7299999999999969</v>
      </c>
      <c r="S30" s="1">
        <f t="shared" si="18"/>
        <v>-7.3</v>
      </c>
      <c r="T30" s="1">
        <f t="shared" si="19"/>
        <v>15.78</v>
      </c>
      <c r="U30" s="1">
        <f t="shared" si="20"/>
        <v>5.7299999999999969</v>
      </c>
      <c r="V30" s="1">
        <f t="shared" si="21"/>
        <v>-7.3</v>
      </c>
      <c r="X30" s="3" t="s">
        <v>27</v>
      </c>
      <c r="Y30" s="4">
        <f t="shared" si="22"/>
        <v>15.78</v>
      </c>
      <c r="Z30" s="3" t="s">
        <v>28</v>
      </c>
      <c r="AA30" s="4">
        <f t="shared" si="23"/>
        <v>4.2300000000000004</v>
      </c>
      <c r="AB30" s="3" t="s">
        <v>28</v>
      </c>
      <c r="AC30" s="4">
        <f t="shared" si="24"/>
        <v>-7.3</v>
      </c>
      <c r="AD30" s="3" t="s">
        <v>29</v>
      </c>
      <c r="AE30" s="4">
        <f t="shared" si="25"/>
        <v>18.579999999999998</v>
      </c>
      <c r="AF30" s="3" t="s">
        <v>28</v>
      </c>
      <c r="AG30" s="4">
        <f t="shared" si="26"/>
        <v>4.2300000000000004</v>
      </c>
      <c r="AH30" s="3" t="s">
        <v>28</v>
      </c>
      <c r="AI30" s="4">
        <f t="shared" si="27"/>
        <v>-7.3</v>
      </c>
      <c r="AJ30" s="3" t="s">
        <v>29</v>
      </c>
      <c r="AK30" s="4">
        <f t="shared" si="28"/>
        <v>18.579999999999998</v>
      </c>
      <c r="AL30" s="3" t="s">
        <v>28</v>
      </c>
      <c r="AM30" s="4">
        <f t="shared" si="29"/>
        <v>5.73</v>
      </c>
      <c r="AN30" s="3" t="s">
        <v>28</v>
      </c>
      <c r="AO30" s="4">
        <f t="shared" si="30"/>
        <v>-7.3</v>
      </c>
      <c r="AP30" s="3" t="s">
        <v>29</v>
      </c>
      <c r="AQ30" s="4">
        <f t="shared" si="31"/>
        <v>15.78</v>
      </c>
      <c r="AR30" s="3" t="s">
        <v>28</v>
      </c>
      <c r="AS30" s="4">
        <f t="shared" si="32"/>
        <v>5.73</v>
      </c>
      <c r="AT30" s="3" t="s">
        <v>28</v>
      </c>
      <c r="AU30" s="4">
        <f t="shared" si="33"/>
        <v>-7.3</v>
      </c>
      <c r="AV30" s="3" t="s">
        <v>30</v>
      </c>
      <c r="AZ30">
        <f t="shared" si="2"/>
        <v>0</v>
      </c>
      <c r="BA30">
        <f t="shared" si="3"/>
        <v>0</v>
      </c>
      <c r="BB30">
        <f t="shared" si="4"/>
        <v>17.18</v>
      </c>
      <c r="BC30">
        <f t="shared" si="5"/>
        <v>4.9799999999999969</v>
      </c>
      <c r="BD30">
        <f t="shared" si="6"/>
        <v>0</v>
      </c>
      <c r="BE30">
        <f t="shared" si="7"/>
        <v>0</v>
      </c>
      <c r="BF30">
        <f t="shared" si="8"/>
        <v>0</v>
      </c>
      <c r="BG30">
        <f t="shared" si="9"/>
        <v>0</v>
      </c>
      <c r="BJ30" s="6" t="s">
        <v>31</v>
      </c>
      <c r="BK30" s="6">
        <f>(Y30+AE30+AK30+AQ30)/4</f>
        <v>17.18</v>
      </c>
      <c r="BL30" s="6">
        <f>(AA30+AG30+AM30+AS30)/4</f>
        <v>4.9800000000000004</v>
      </c>
      <c r="BM30" s="7">
        <f>AC30</f>
        <v>-7.3</v>
      </c>
      <c r="BN30" s="6">
        <f t="shared" si="42"/>
        <v>17.18</v>
      </c>
      <c r="BO30" s="6">
        <f t="shared" si="43"/>
        <v>4.9800000000000004</v>
      </c>
      <c r="BP30" s="6">
        <f t="shared" si="36"/>
        <v>-77</v>
      </c>
      <c r="BR30">
        <f t="shared" si="41"/>
        <v>26</v>
      </c>
      <c r="BS30" s="6" t="str">
        <f t="shared" si="37"/>
        <v>set line_26.AxisFunction "Manual"</v>
      </c>
      <c r="BT30" s="6"/>
      <c r="BU30" s="6"/>
      <c r="BX30" s="6" t="str">
        <f t="shared" si="38"/>
        <v>set line_26.AxisVectorY 1</v>
      </c>
      <c r="BY30" s="6"/>
      <c r="BZ30" s="6"/>
      <c r="CB30" s="6" t="str">
        <f t="shared" si="39"/>
        <v>set EmbeddedBeam_26.Material PileTypeI</v>
      </c>
      <c r="CC30" s="6"/>
      <c r="CD30" s="6"/>
      <c r="CE30" s="6"/>
      <c r="CG30" s="6" t="str">
        <f t="shared" si="40"/>
        <v>set Pile26.EmbeddedBeam.Connection "Free"</v>
      </c>
    </row>
    <row r="31" spans="1:85" x14ac:dyDescent="0.25">
      <c r="A31">
        <v>27</v>
      </c>
      <c r="C31">
        <v>37005</v>
      </c>
      <c r="D31">
        <v>35400</v>
      </c>
      <c r="E31" s="2">
        <f t="shared" si="0"/>
        <v>6.6099999999999994</v>
      </c>
      <c r="F31" s="2">
        <f t="shared" si="1"/>
        <v>4.8999999999999986</v>
      </c>
      <c r="G31">
        <v>-7.3</v>
      </c>
      <c r="H31">
        <v>1</v>
      </c>
      <c r="I31">
        <v>0</v>
      </c>
      <c r="K31" s="2">
        <f t="shared" si="10"/>
        <v>5.8599999999999994</v>
      </c>
      <c r="L31" s="1">
        <f t="shared" si="11"/>
        <v>3.4999999999999987</v>
      </c>
      <c r="M31" s="1">
        <f t="shared" si="12"/>
        <v>-7.3</v>
      </c>
      <c r="N31" s="1">
        <f t="shared" si="13"/>
        <v>7.3599999999999994</v>
      </c>
      <c r="O31" s="1">
        <f t="shared" si="14"/>
        <v>3.4999999999999987</v>
      </c>
      <c r="P31" s="1">
        <f t="shared" si="15"/>
        <v>-7.3</v>
      </c>
      <c r="Q31" s="1">
        <f t="shared" si="16"/>
        <v>7.3599999999999994</v>
      </c>
      <c r="R31" s="1">
        <f t="shared" si="17"/>
        <v>6.2999999999999989</v>
      </c>
      <c r="S31" s="1">
        <f t="shared" si="18"/>
        <v>-7.3</v>
      </c>
      <c r="T31" s="1">
        <f t="shared" si="19"/>
        <v>5.8599999999999994</v>
      </c>
      <c r="U31" s="1">
        <f t="shared" si="20"/>
        <v>6.2999999999999989</v>
      </c>
      <c r="V31" s="1">
        <f t="shared" si="21"/>
        <v>-7.3</v>
      </c>
      <c r="X31" s="3" t="s">
        <v>27</v>
      </c>
      <c r="Y31" s="4">
        <f t="shared" si="22"/>
        <v>5.86</v>
      </c>
      <c r="Z31" s="3" t="s">
        <v>28</v>
      </c>
      <c r="AA31" s="4">
        <f t="shared" si="23"/>
        <v>3.5</v>
      </c>
      <c r="AB31" s="3" t="s">
        <v>28</v>
      </c>
      <c r="AC31" s="4">
        <f t="shared" si="24"/>
        <v>-7.3</v>
      </c>
      <c r="AD31" s="3" t="s">
        <v>29</v>
      </c>
      <c r="AE31" s="4">
        <f t="shared" si="25"/>
        <v>7.36</v>
      </c>
      <c r="AF31" s="3" t="s">
        <v>28</v>
      </c>
      <c r="AG31" s="4">
        <f t="shared" si="26"/>
        <v>3.5</v>
      </c>
      <c r="AH31" s="3" t="s">
        <v>28</v>
      </c>
      <c r="AI31" s="4">
        <f t="shared" si="27"/>
        <v>-7.3</v>
      </c>
      <c r="AJ31" s="3" t="s">
        <v>29</v>
      </c>
      <c r="AK31" s="4">
        <f t="shared" si="28"/>
        <v>7.36</v>
      </c>
      <c r="AL31" s="3" t="s">
        <v>28</v>
      </c>
      <c r="AM31" s="4">
        <f t="shared" si="29"/>
        <v>6.3</v>
      </c>
      <c r="AN31" s="3" t="s">
        <v>28</v>
      </c>
      <c r="AO31" s="4">
        <f t="shared" si="30"/>
        <v>-7.3</v>
      </c>
      <c r="AP31" s="3" t="s">
        <v>29</v>
      </c>
      <c r="AQ31" s="4">
        <f t="shared" si="31"/>
        <v>5.86</v>
      </c>
      <c r="AR31" s="3" t="s">
        <v>28</v>
      </c>
      <c r="AS31" s="4">
        <f t="shared" si="32"/>
        <v>6.3</v>
      </c>
      <c r="AT31" s="3" t="s">
        <v>28</v>
      </c>
      <c r="AU31" s="4">
        <f t="shared" si="33"/>
        <v>-7.3</v>
      </c>
      <c r="AV31" s="3" t="s">
        <v>30</v>
      </c>
      <c r="AZ31">
        <f t="shared" si="2"/>
        <v>0</v>
      </c>
      <c r="BA31">
        <f t="shared" si="3"/>
        <v>0</v>
      </c>
      <c r="BB31">
        <f t="shared" si="4"/>
        <v>6.6099999999999994</v>
      </c>
      <c r="BC31">
        <f t="shared" si="5"/>
        <v>4.8999999999999986</v>
      </c>
      <c r="BD31">
        <f t="shared" si="6"/>
        <v>0</v>
      </c>
      <c r="BE31">
        <f t="shared" si="7"/>
        <v>0</v>
      </c>
      <c r="BF31">
        <f t="shared" si="8"/>
        <v>0</v>
      </c>
      <c r="BG31">
        <f t="shared" si="9"/>
        <v>0</v>
      </c>
      <c r="BJ31" s="6" t="s">
        <v>31</v>
      </c>
      <c r="BK31" s="6">
        <f>(Y31+AE31+AK31+AQ31)/4</f>
        <v>6.61</v>
      </c>
      <c r="BL31" s="6">
        <f>(AA31+AG31+AM31+AS31)/4</f>
        <v>4.9000000000000004</v>
      </c>
      <c r="BM31" s="7">
        <f>AC31</f>
        <v>-7.3</v>
      </c>
      <c r="BN31" s="6">
        <f t="shared" si="42"/>
        <v>6.61</v>
      </c>
      <c r="BO31" s="6">
        <f t="shared" si="43"/>
        <v>4.9000000000000004</v>
      </c>
      <c r="BP31" s="6">
        <f t="shared" si="36"/>
        <v>-77</v>
      </c>
      <c r="BR31">
        <f t="shared" si="41"/>
        <v>27</v>
      </c>
      <c r="BS31" s="6" t="str">
        <f t="shared" si="37"/>
        <v>set line_27.AxisFunction "Manual"</v>
      </c>
      <c r="BT31" s="6"/>
      <c r="BU31" s="6"/>
      <c r="BX31" s="6" t="str">
        <f t="shared" si="38"/>
        <v>set line_27.AxisVectorX 1</v>
      </c>
      <c r="BY31" s="6"/>
      <c r="BZ31" s="6"/>
      <c r="CB31" s="6" t="str">
        <f t="shared" si="39"/>
        <v>set EmbeddedBeam_27.Material PileTypeI</v>
      </c>
      <c r="CC31" s="6"/>
      <c r="CD31" s="6"/>
      <c r="CE31" s="6"/>
      <c r="CG31" s="6" t="str">
        <f t="shared" si="40"/>
        <v>set Pile27.EmbeddedBeam.Connection "Free"</v>
      </c>
    </row>
    <row r="32" spans="1:85" x14ac:dyDescent="0.25">
      <c r="A32">
        <v>28</v>
      </c>
      <c r="C32">
        <v>17180</v>
      </c>
      <c r="D32">
        <v>31675</v>
      </c>
      <c r="E32" s="2">
        <f t="shared" si="0"/>
        <v>-13.219999999999999</v>
      </c>
      <c r="F32" s="2">
        <f t="shared" si="1"/>
        <v>1.1799999999999997</v>
      </c>
      <c r="G32">
        <v>-7.3</v>
      </c>
      <c r="H32">
        <v>1</v>
      </c>
      <c r="I32">
        <v>0</v>
      </c>
      <c r="K32" s="2">
        <f t="shared" si="10"/>
        <v>-13.969999999999999</v>
      </c>
      <c r="L32" s="1">
        <f t="shared" si="11"/>
        <v>-0.2200000000000002</v>
      </c>
      <c r="M32" s="1">
        <f t="shared" si="12"/>
        <v>-7.3</v>
      </c>
      <c r="N32" s="1">
        <f t="shared" si="13"/>
        <v>-12.469999999999999</v>
      </c>
      <c r="O32" s="1">
        <f t="shared" si="14"/>
        <v>-0.2200000000000002</v>
      </c>
      <c r="P32" s="1">
        <f t="shared" si="15"/>
        <v>-7.3</v>
      </c>
      <c r="Q32" s="1">
        <f t="shared" si="16"/>
        <v>-12.469999999999999</v>
      </c>
      <c r="R32" s="1">
        <f t="shared" si="17"/>
        <v>2.5799999999999996</v>
      </c>
      <c r="S32" s="1">
        <f t="shared" si="18"/>
        <v>-7.3</v>
      </c>
      <c r="T32" s="1">
        <f t="shared" si="19"/>
        <v>-13.969999999999999</v>
      </c>
      <c r="U32" s="1">
        <f t="shared" si="20"/>
        <v>2.5799999999999996</v>
      </c>
      <c r="V32" s="1">
        <f t="shared" si="21"/>
        <v>-7.3</v>
      </c>
      <c r="X32" s="3" t="s">
        <v>27</v>
      </c>
      <c r="Y32" s="4">
        <f t="shared" si="22"/>
        <v>-13.97</v>
      </c>
      <c r="Z32" s="3" t="s">
        <v>28</v>
      </c>
      <c r="AA32" s="4">
        <f t="shared" si="23"/>
        <v>-0.22</v>
      </c>
      <c r="AB32" s="3" t="s">
        <v>28</v>
      </c>
      <c r="AC32" s="4">
        <f t="shared" si="24"/>
        <v>-7.3</v>
      </c>
      <c r="AD32" s="3" t="s">
        <v>29</v>
      </c>
      <c r="AE32" s="4">
        <f t="shared" si="25"/>
        <v>-12.47</v>
      </c>
      <c r="AF32" s="3" t="s">
        <v>28</v>
      </c>
      <c r="AG32" s="4">
        <f t="shared" si="26"/>
        <v>-0.22</v>
      </c>
      <c r="AH32" s="3" t="s">
        <v>28</v>
      </c>
      <c r="AI32" s="4">
        <f t="shared" si="27"/>
        <v>-7.3</v>
      </c>
      <c r="AJ32" s="3" t="s">
        <v>29</v>
      </c>
      <c r="AK32" s="4">
        <f t="shared" si="28"/>
        <v>-12.47</v>
      </c>
      <c r="AL32" s="3" t="s">
        <v>28</v>
      </c>
      <c r="AM32" s="4">
        <f t="shared" si="29"/>
        <v>2.58</v>
      </c>
      <c r="AN32" s="3" t="s">
        <v>28</v>
      </c>
      <c r="AO32" s="4">
        <f t="shared" si="30"/>
        <v>-7.3</v>
      </c>
      <c r="AP32" s="3" t="s">
        <v>29</v>
      </c>
      <c r="AQ32" s="4">
        <f t="shared" si="31"/>
        <v>-13.97</v>
      </c>
      <c r="AR32" s="3" t="s">
        <v>28</v>
      </c>
      <c r="AS32" s="4">
        <f t="shared" si="32"/>
        <v>2.58</v>
      </c>
      <c r="AT32" s="3" t="s">
        <v>28</v>
      </c>
      <c r="AU32" s="4">
        <f t="shared" si="33"/>
        <v>-7.3</v>
      </c>
      <c r="AV32" s="3" t="s">
        <v>30</v>
      </c>
      <c r="AZ32">
        <f t="shared" si="2"/>
        <v>0</v>
      </c>
      <c r="BA32">
        <f t="shared" si="3"/>
        <v>0</v>
      </c>
      <c r="BB32">
        <f t="shared" si="4"/>
        <v>-13.219999999999999</v>
      </c>
      <c r="BC32">
        <f t="shared" si="5"/>
        <v>1.1799999999999997</v>
      </c>
      <c r="BD32">
        <f t="shared" si="6"/>
        <v>0</v>
      </c>
      <c r="BE32">
        <f t="shared" si="7"/>
        <v>0</v>
      </c>
      <c r="BF32">
        <f t="shared" si="8"/>
        <v>0</v>
      </c>
      <c r="BG32">
        <f t="shared" si="9"/>
        <v>0</v>
      </c>
      <c r="BJ32" s="6" t="s">
        <v>31</v>
      </c>
      <c r="BK32" s="6">
        <f>(Y32+AE32+AK32+AQ32)/4</f>
        <v>-13.22</v>
      </c>
      <c r="BL32" s="6">
        <f>(AA32+AG32+AM32+AS32)/4</f>
        <v>1.1800000000000002</v>
      </c>
      <c r="BM32" s="7">
        <f>AC32</f>
        <v>-7.3</v>
      </c>
      <c r="BN32" s="6">
        <f t="shared" si="42"/>
        <v>-13.22</v>
      </c>
      <c r="BO32" s="6">
        <f t="shared" si="43"/>
        <v>1.1800000000000002</v>
      </c>
      <c r="BP32" s="6">
        <f t="shared" si="36"/>
        <v>-77</v>
      </c>
      <c r="BR32">
        <f t="shared" si="41"/>
        <v>28</v>
      </c>
      <c r="BS32" s="6" t="str">
        <f t="shared" si="37"/>
        <v>set line_28.AxisFunction "Manual"</v>
      </c>
      <c r="BT32" s="6"/>
      <c r="BU32" s="6"/>
      <c r="BX32" s="6" t="str">
        <f t="shared" si="38"/>
        <v>set line_28.AxisVectorX 1</v>
      </c>
      <c r="BY32" s="6"/>
      <c r="BZ32" s="6"/>
      <c r="CB32" s="6" t="str">
        <f t="shared" si="39"/>
        <v>set EmbeddedBeam_28.Material PileTypeI</v>
      </c>
      <c r="CC32" s="6"/>
      <c r="CD32" s="6"/>
      <c r="CE32" s="6"/>
      <c r="CG32" s="6" t="str">
        <f t="shared" si="40"/>
        <v>set Pile28.EmbeddedBeam.Connection "Free"</v>
      </c>
    </row>
    <row r="33" spans="1:85" x14ac:dyDescent="0.25">
      <c r="A33">
        <v>29</v>
      </c>
      <c r="C33">
        <v>20980</v>
      </c>
      <c r="D33">
        <v>31675</v>
      </c>
      <c r="E33" s="2">
        <f t="shared" si="0"/>
        <v>-9.4199999999999982</v>
      </c>
      <c r="F33" s="2">
        <f t="shared" si="1"/>
        <v>1.1799999999999997</v>
      </c>
      <c r="G33">
        <v>-7.3</v>
      </c>
      <c r="H33">
        <v>1</v>
      </c>
      <c r="I33">
        <v>1</v>
      </c>
      <c r="K33" s="2">
        <f t="shared" si="10"/>
        <v>-10.819999999999999</v>
      </c>
      <c r="L33" s="1">
        <f t="shared" si="11"/>
        <v>0.42999999999999972</v>
      </c>
      <c r="M33" s="1">
        <f t="shared" si="12"/>
        <v>-7.3</v>
      </c>
      <c r="N33" s="1">
        <f t="shared" si="13"/>
        <v>-8.0199999999999978</v>
      </c>
      <c r="O33" s="1">
        <f t="shared" si="14"/>
        <v>0.42999999999999972</v>
      </c>
      <c r="P33" s="1">
        <f t="shared" si="15"/>
        <v>-7.3</v>
      </c>
      <c r="Q33" s="1">
        <f t="shared" si="16"/>
        <v>-8.0199999999999978</v>
      </c>
      <c r="R33" s="1">
        <f t="shared" si="17"/>
        <v>1.9299999999999997</v>
      </c>
      <c r="S33" s="1">
        <f t="shared" si="18"/>
        <v>-7.3</v>
      </c>
      <c r="T33" s="1">
        <f t="shared" si="19"/>
        <v>-10.819999999999999</v>
      </c>
      <c r="U33" s="1">
        <f t="shared" si="20"/>
        <v>1.9299999999999997</v>
      </c>
      <c r="V33" s="1">
        <f t="shared" si="21"/>
        <v>-7.3</v>
      </c>
      <c r="X33" s="3" t="s">
        <v>27</v>
      </c>
      <c r="Y33" s="4">
        <f t="shared" si="22"/>
        <v>-10.82</v>
      </c>
      <c r="Z33" s="3" t="s">
        <v>28</v>
      </c>
      <c r="AA33" s="4">
        <f t="shared" si="23"/>
        <v>0.43</v>
      </c>
      <c r="AB33" s="3" t="s">
        <v>28</v>
      </c>
      <c r="AC33" s="4">
        <f t="shared" si="24"/>
        <v>-7.3</v>
      </c>
      <c r="AD33" s="3" t="s">
        <v>29</v>
      </c>
      <c r="AE33" s="4">
        <f t="shared" si="25"/>
        <v>-8.02</v>
      </c>
      <c r="AF33" s="3" t="s">
        <v>28</v>
      </c>
      <c r="AG33" s="4">
        <f t="shared" si="26"/>
        <v>0.43</v>
      </c>
      <c r="AH33" s="3" t="s">
        <v>28</v>
      </c>
      <c r="AI33" s="4">
        <f t="shared" si="27"/>
        <v>-7.3</v>
      </c>
      <c r="AJ33" s="3" t="s">
        <v>29</v>
      </c>
      <c r="AK33" s="4">
        <f t="shared" si="28"/>
        <v>-8.02</v>
      </c>
      <c r="AL33" s="3" t="s">
        <v>28</v>
      </c>
      <c r="AM33" s="4">
        <f t="shared" si="29"/>
        <v>1.93</v>
      </c>
      <c r="AN33" s="3" t="s">
        <v>28</v>
      </c>
      <c r="AO33" s="4">
        <f t="shared" si="30"/>
        <v>-7.3</v>
      </c>
      <c r="AP33" s="3" t="s">
        <v>29</v>
      </c>
      <c r="AQ33" s="4">
        <f t="shared" si="31"/>
        <v>-10.82</v>
      </c>
      <c r="AR33" s="3" t="s">
        <v>28</v>
      </c>
      <c r="AS33" s="4">
        <f t="shared" si="32"/>
        <v>1.93</v>
      </c>
      <c r="AT33" s="3" t="s">
        <v>28</v>
      </c>
      <c r="AU33" s="4">
        <f t="shared" si="33"/>
        <v>-7.3</v>
      </c>
      <c r="AV33" s="3" t="s">
        <v>30</v>
      </c>
      <c r="AZ33">
        <f t="shared" si="2"/>
        <v>0</v>
      </c>
      <c r="BA33">
        <f t="shared" si="3"/>
        <v>0</v>
      </c>
      <c r="BB33">
        <f t="shared" si="4"/>
        <v>-9.4199999999999982</v>
      </c>
      <c r="BC33">
        <f t="shared" si="5"/>
        <v>1.1799999999999997</v>
      </c>
      <c r="BD33">
        <f t="shared" si="6"/>
        <v>0</v>
      </c>
      <c r="BE33">
        <f t="shared" si="7"/>
        <v>0</v>
      </c>
      <c r="BF33">
        <f t="shared" si="8"/>
        <v>0</v>
      </c>
      <c r="BG33">
        <f t="shared" si="9"/>
        <v>0</v>
      </c>
      <c r="BJ33" s="6" t="s">
        <v>31</v>
      </c>
      <c r="BK33" s="6">
        <f>(Y33+AE33+AK33+AQ33)/4</f>
        <v>-9.42</v>
      </c>
      <c r="BL33" s="6">
        <f>(AA33+AG33+AM33+AS33)/4</f>
        <v>1.18</v>
      </c>
      <c r="BM33" s="7">
        <f>AC33</f>
        <v>-7.3</v>
      </c>
      <c r="BN33" s="6">
        <f t="shared" si="42"/>
        <v>-9.42</v>
      </c>
      <c r="BO33" s="6">
        <f t="shared" si="43"/>
        <v>1.18</v>
      </c>
      <c r="BP33" s="6">
        <f t="shared" si="36"/>
        <v>-77</v>
      </c>
      <c r="BR33">
        <f t="shared" si="41"/>
        <v>29</v>
      </c>
      <c r="BS33" s="6" t="str">
        <f t="shared" si="37"/>
        <v>set line_29.AxisFunction "Manual"</v>
      </c>
      <c r="BT33" s="6"/>
      <c r="BU33" s="6"/>
      <c r="BX33" s="6" t="str">
        <f t="shared" si="38"/>
        <v>set line_29.AxisVectorY 1</v>
      </c>
      <c r="BY33" s="6"/>
      <c r="BZ33" s="6"/>
      <c r="CB33" s="6" t="str">
        <f t="shared" si="39"/>
        <v>set EmbeddedBeam_29.Material PileTypeI</v>
      </c>
      <c r="CC33" s="6"/>
      <c r="CD33" s="6"/>
      <c r="CE33" s="6"/>
      <c r="CG33" s="6" t="str">
        <f t="shared" si="40"/>
        <v>set Pile29.EmbeddedBeam.Connection "Free"</v>
      </c>
    </row>
    <row r="34" spans="1:85" x14ac:dyDescent="0.25">
      <c r="A34">
        <v>30</v>
      </c>
      <c r="C34">
        <v>28430</v>
      </c>
      <c r="D34">
        <v>31675</v>
      </c>
      <c r="E34" s="2">
        <f t="shared" si="0"/>
        <v>-1.9699999999999989</v>
      </c>
      <c r="F34" s="2">
        <f t="shared" si="1"/>
        <v>1.1799999999999997</v>
      </c>
      <c r="G34">
        <v>-7.3</v>
      </c>
      <c r="H34">
        <v>1</v>
      </c>
      <c r="I34">
        <v>1</v>
      </c>
      <c r="K34" s="2">
        <f t="shared" si="10"/>
        <v>-3.3699999999999988</v>
      </c>
      <c r="L34" s="1">
        <f t="shared" si="11"/>
        <v>0.42999999999999972</v>
      </c>
      <c r="M34" s="1">
        <f t="shared" si="12"/>
        <v>-7.3</v>
      </c>
      <c r="N34" s="1">
        <f t="shared" si="13"/>
        <v>-0.56999999999999895</v>
      </c>
      <c r="O34" s="1">
        <f t="shared" si="14"/>
        <v>0.42999999999999972</v>
      </c>
      <c r="P34" s="1">
        <f t="shared" si="15"/>
        <v>-7.3</v>
      </c>
      <c r="Q34" s="1">
        <f t="shared" si="16"/>
        <v>-0.56999999999999895</v>
      </c>
      <c r="R34" s="1">
        <f t="shared" si="17"/>
        <v>1.9299999999999997</v>
      </c>
      <c r="S34" s="1">
        <f t="shared" si="18"/>
        <v>-7.3</v>
      </c>
      <c r="T34" s="1">
        <f t="shared" si="19"/>
        <v>-3.3699999999999988</v>
      </c>
      <c r="U34" s="1">
        <f t="shared" si="20"/>
        <v>1.9299999999999997</v>
      </c>
      <c r="V34" s="1">
        <f t="shared" si="21"/>
        <v>-7.3</v>
      </c>
      <c r="X34" s="3" t="s">
        <v>27</v>
      </c>
      <c r="Y34" s="4">
        <f t="shared" si="22"/>
        <v>-3.37</v>
      </c>
      <c r="Z34" s="3" t="s">
        <v>28</v>
      </c>
      <c r="AA34" s="4">
        <f t="shared" si="23"/>
        <v>0.43</v>
      </c>
      <c r="AB34" s="3" t="s">
        <v>28</v>
      </c>
      <c r="AC34" s="4">
        <f t="shared" si="24"/>
        <v>-7.3</v>
      </c>
      <c r="AD34" s="3" t="s">
        <v>29</v>
      </c>
      <c r="AE34" s="4">
        <f t="shared" si="25"/>
        <v>-0.56999999999999995</v>
      </c>
      <c r="AF34" s="3" t="s">
        <v>28</v>
      </c>
      <c r="AG34" s="4">
        <f t="shared" si="26"/>
        <v>0.43</v>
      </c>
      <c r="AH34" s="3" t="s">
        <v>28</v>
      </c>
      <c r="AI34" s="4">
        <f t="shared" si="27"/>
        <v>-7.3</v>
      </c>
      <c r="AJ34" s="3" t="s">
        <v>29</v>
      </c>
      <c r="AK34" s="4">
        <f t="shared" si="28"/>
        <v>-0.56999999999999995</v>
      </c>
      <c r="AL34" s="3" t="s">
        <v>28</v>
      </c>
      <c r="AM34" s="4">
        <f t="shared" si="29"/>
        <v>1.93</v>
      </c>
      <c r="AN34" s="3" t="s">
        <v>28</v>
      </c>
      <c r="AO34" s="4">
        <f t="shared" si="30"/>
        <v>-7.3</v>
      </c>
      <c r="AP34" s="3" t="s">
        <v>29</v>
      </c>
      <c r="AQ34" s="4">
        <f t="shared" si="31"/>
        <v>-3.37</v>
      </c>
      <c r="AR34" s="3" t="s">
        <v>28</v>
      </c>
      <c r="AS34" s="4">
        <f t="shared" si="32"/>
        <v>1.93</v>
      </c>
      <c r="AT34" s="3" t="s">
        <v>28</v>
      </c>
      <c r="AU34" s="4">
        <f t="shared" si="33"/>
        <v>-7.3</v>
      </c>
      <c r="AV34" s="3" t="s">
        <v>30</v>
      </c>
      <c r="AZ34">
        <f t="shared" si="2"/>
        <v>0</v>
      </c>
      <c r="BA34">
        <f t="shared" si="3"/>
        <v>0</v>
      </c>
      <c r="BB34">
        <f t="shared" si="4"/>
        <v>-1.9699999999999989</v>
      </c>
      <c r="BC34">
        <f t="shared" si="5"/>
        <v>1.1799999999999997</v>
      </c>
      <c r="BD34">
        <f t="shared" si="6"/>
        <v>0</v>
      </c>
      <c r="BE34">
        <f t="shared" si="7"/>
        <v>0</v>
      </c>
      <c r="BF34">
        <f t="shared" si="8"/>
        <v>0</v>
      </c>
      <c r="BG34">
        <f t="shared" si="9"/>
        <v>0</v>
      </c>
      <c r="BJ34" s="6" t="s">
        <v>31</v>
      </c>
      <c r="BK34" s="6">
        <f>(Y34+AE34+AK34+AQ34)/4</f>
        <v>-1.97</v>
      </c>
      <c r="BL34" s="6">
        <f>(AA34+AG34+AM34+AS34)/4</f>
        <v>1.18</v>
      </c>
      <c r="BM34" s="7">
        <f>AC34</f>
        <v>-7.3</v>
      </c>
      <c r="BN34" s="6">
        <f t="shared" si="42"/>
        <v>-1.97</v>
      </c>
      <c r="BO34" s="6">
        <f t="shared" si="43"/>
        <v>1.18</v>
      </c>
      <c r="BP34" s="6">
        <f t="shared" si="36"/>
        <v>-77</v>
      </c>
      <c r="BR34">
        <f t="shared" si="41"/>
        <v>30</v>
      </c>
      <c r="BS34" s="6" t="str">
        <f t="shared" si="37"/>
        <v>set line_30.AxisFunction "Manual"</v>
      </c>
      <c r="BT34" s="6"/>
      <c r="BU34" s="6"/>
      <c r="BX34" s="6" t="str">
        <f t="shared" si="38"/>
        <v>set line_30.AxisVectorY 1</v>
      </c>
      <c r="BY34" s="6"/>
      <c r="BZ34" s="6"/>
      <c r="CB34" s="6" t="str">
        <f t="shared" si="39"/>
        <v>set EmbeddedBeam_30.Material PileTypeI</v>
      </c>
      <c r="CC34" s="6"/>
      <c r="CD34" s="6"/>
      <c r="CE34" s="6"/>
      <c r="CG34" s="6" t="str">
        <f t="shared" si="40"/>
        <v>set Pile30.EmbeddedBeam.Connection "Free"</v>
      </c>
    </row>
    <row r="35" spans="1:85" x14ac:dyDescent="0.25">
      <c r="A35">
        <v>31</v>
      </c>
      <c r="C35">
        <v>39980</v>
      </c>
      <c r="D35">
        <v>31675</v>
      </c>
      <c r="E35" s="2">
        <f t="shared" si="0"/>
        <v>9.5799999999999983</v>
      </c>
      <c r="F35" s="2">
        <f t="shared" si="1"/>
        <v>1.1799999999999997</v>
      </c>
      <c r="G35">
        <v>-7.3</v>
      </c>
      <c r="H35">
        <v>1</v>
      </c>
      <c r="I35">
        <v>0</v>
      </c>
      <c r="K35" s="2">
        <f t="shared" si="10"/>
        <v>8.8299999999999983</v>
      </c>
      <c r="L35" s="1">
        <f t="shared" si="11"/>
        <v>-0.2200000000000002</v>
      </c>
      <c r="M35" s="1">
        <f t="shared" si="12"/>
        <v>-7.3</v>
      </c>
      <c r="N35" s="1">
        <f t="shared" si="13"/>
        <v>10.329999999999998</v>
      </c>
      <c r="O35" s="1">
        <f t="shared" si="14"/>
        <v>-0.2200000000000002</v>
      </c>
      <c r="P35" s="1">
        <f t="shared" si="15"/>
        <v>-7.3</v>
      </c>
      <c r="Q35" s="1">
        <f t="shared" si="16"/>
        <v>10.329999999999998</v>
      </c>
      <c r="R35" s="1">
        <f t="shared" si="17"/>
        <v>2.5799999999999996</v>
      </c>
      <c r="S35" s="1">
        <f t="shared" si="18"/>
        <v>-7.3</v>
      </c>
      <c r="T35" s="1">
        <f t="shared" si="19"/>
        <v>8.8299999999999983</v>
      </c>
      <c r="U35" s="1">
        <f t="shared" si="20"/>
        <v>2.5799999999999996</v>
      </c>
      <c r="V35" s="1">
        <f t="shared" si="21"/>
        <v>-7.3</v>
      </c>
      <c r="X35" s="3" t="s">
        <v>27</v>
      </c>
      <c r="Y35" s="4">
        <f t="shared" si="22"/>
        <v>8.83</v>
      </c>
      <c r="Z35" s="3" t="s">
        <v>28</v>
      </c>
      <c r="AA35" s="4">
        <f t="shared" si="23"/>
        <v>-0.22</v>
      </c>
      <c r="AB35" s="3" t="s">
        <v>28</v>
      </c>
      <c r="AC35" s="4">
        <f t="shared" si="24"/>
        <v>-7.3</v>
      </c>
      <c r="AD35" s="3" t="s">
        <v>29</v>
      </c>
      <c r="AE35" s="4">
        <f t="shared" si="25"/>
        <v>10.33</v>
      </c>
      <c r="AF35" s="3" t="s">
        <v>28</v>
      </c>
      <c r="AG35" s="4">
        <f t="shared" si="26"/>
        <v>-0.22</v>
      </c>
      <c r="AH35" s="3" t="s">
        <v>28</v>
      </c>
      <c r="AI35" s="4">
        <f t="shared" si="27"/>
        <v>-7.3</v>
      </c>
      <c r="AJ35" s="3" t="s">
        <v>29</v>
      </c>
      <c r="AK35" s="4">
        <f t="shared" si="28"/>
        <v>10.33</v>
      </c>
      <c r="AL35" s="3" t="s">
        <v>28</v>
      </c>
      <c r="AM35" s="4">
        <f t="shared" si="29"/>
        <v>2.58</v>
      </c>
      <c r="AN35" s="3" t="s">
        <v>28</v>
      </c>
      <c r="AO35" s="4">
        <f t="shared" si="30"/>
        <v>-7.3</v>
      </c>
      <c r="AP35" s="3" t="s">
        <v>29</v>
      </c>
      <c r="AQ35" s="4">
        <f t="shared" si="31"/>
        <v>8.83</v>
      </c>
      <c r="AR35" s="3" t="s">
        <v>28</v>
      </c>
      <c r="AS35" s="4">
        <f t="shared" si="32"/>
        <v>2.58</v>
      </c>
      <c r="AT35" s="3" t="s">
        <v>28</v>
      </c>
      <c r="AU35" s="4">
        <f t="shared" si="33"/>
        <v>-7.3</v>
      </c>
      <c r="AV35" s="3" t="s">
        <v>30</v>
      </c>
      <c r="AZ35">
        <f t="shared" si="2"/>
        <v>0</v>
      </c>
      <c r="BA35">
        <f t="shared" si="3"/>
        <v>0</v>
      </c>
      <c r="BB35">
        <f t="shared" si="4"/>
        <v>9.5799999999999983</v>
      </c>
      <c r="BC35">
        <f t="shared" si="5"/>
        <v>1.1799999999999997</v>
      </c>
      <c r="BD35">
        <f t="shared" si="6"/>
        <v>0</v>
      </c>
      <c r="BE35">
        <f t="shared" si="7"/>
        <v>0</v>
      </c>
      <c r="BF35">
        <f t="shared" si="8"/>
        <v>0</v>
      </c>
      <c r="BG35">
        <f t="shared" si="9"/>
        <v>0</v>
      </c>
      <c r="BJ35" s="6" t="s">
        <v>31</v>
      </c>
      <c r="BK35" s="6">
        <f>(Y35+AE35+AK35+AQ35)/4</f>
        <v>9.58</v>
      </c>
      <c r="BL35" s="6">
        <f>(AA35+AG35+AM35+AS35)/4</f>
        <v>1.1800000000000002</v>
      </c>
      <c r="BM35" s="7">
        <f>AC35</f>
        <v>-7.3</v>
      </c>
      <c r="BN35" s="6">
        <f t="shared" si="42"/>
        <v>9.58</v>
      </c>
      <c r="BO35" s="6">
        <f t="shared" si="43"/>
        <v>1.1800000000000002</v>
      </c>
      <c r="BP35" s="6">
        <f t="shared" si="36"/>
        <v>-77</v>
      </c>
      <c r="BR35">
        <f t="shared" si="41"/>
        <v>31</v>
      </c>
      <c r="BS35" s="6" t="str">
        <f t="shared" si="37"/>
        <v>set line_31.AxisFunction "Manual"</v>
      </c>
      <c r="BT35" s="6"/>
      <c r="BU35" s="6"/>
      <c r="BX35" s="6" t="str">
        <f t="shared" si="38"/>
        <v>set line_31.AxisVectorX 1</v>
      </c>
      <c r="BY35" s="6"/>
      <c r="BZ35" s="6"/>
      <c r="CB35" s="6" t="str">
        <f t="shared" si="39"/>
        <v>set EmbeddedBeam_31.Material PileTypeI</v>
      </c>
      <c r="CC35" s="6"/>
      <c r="CD35" s="6"/>
      <c r="CE35" s="6"/>
      <c r="CG35" s="6" t="str">
        <f t="shared" si="40"/>
        <v>set Pile31.EmbeddedBeam.Connection "Free"</v>
      </c>
    </row>
    <row r="36" spans="1:85" x14ac:dyDescent="0.25">
      <c r="A36">
        <v>32</v>
      </c>
      <c r="C36">
        <v>43780</v>
      </c>
      <c r="D36">
        <v>31675</v>
      </c>
      <c r="E36" s="2">
        <f t="shared" si="0"/>
        <v>13.380000000000003</v>
      </c>
      <c r="F36" s="2">
        <f t="shared" si="1"/>
        <v>1.1799999999999997</v>
      </c>
      <c r="G36">
        <v>-7.3</v>
      </c>
      <c r="H36">
        <v>1</v>
      </c>
      <c r="I36">
        <v>1</v>
      </c>
      <c r="K36" s="2">
        <f t="shared" si="10"/>
        <v>11.980000000000002</v>
      </c>
      <c r="L36" s="1">
        <f t="shared" si="11"/>
        <v>0.42999999999999972</v>
      </c>
      <c r="M36" s="1">
        <f t="shared" si="12"/>
        <v>-7.3</v>
      </c>
      <c r="N36" s="1">
        <f t="shared" si="13"/>
        <v>14.780000000000003</v>
      </c>
      <c r="O36" s="1">
        <f t="shared" si="14"/>
        <v>0.42999999999999972</v>
      </c>
      <c r="P36" s="1">
        <f t="shared" si="15"/>
        <v>-7.3</v>
      </c>
      <c r="Q36" s="1">
        <f t="shared" si="16"/>
        <v>14.780000000000003</v>
      </c>
      <c r="R36" s="1">
        <f t="shared" si="17"/>
        <v>1.9299999999999997</v>
      </c>
      <c r="S36" s="1">
        <f t="shared" si="18"/>
        <v>-7.3</v>
      </c>
      <c r="T36" s="1">
        <f t="shared" si="19"/>
        <v>11.980000000000002</v>
      </c>
      <c r="U36" s="1">
        <f t="shared" si="20"/>
        <v>1.9299999999999997</v>
      </c>
      <c r="V36" s="1">
        <f t="shared" si="21"/>
        <v>-7.3</v>
      </c>
      <c r="X36" s="3" t="s">
        <v>27</v>
      </c>
      <c r="Y36" s="4">
        <f t="shared" si="22"/>
        <v>11.98</v>
      </c>
      <c r="Z36" s="3" t="s">
        <v>28</v>
      </c>
      <c r="AA36" s="4">
        <f t="shared" si="23"/>
        <v>0.43</v>
      </c>
      <c r="AB36" s="3" t="s">
        <v>28</v>
      </c>
      <c r="AC36" s="4">
        <f t="shared" si="24"/>
        <v>-7.3</v>
      </c>
      <c r="AD36" s="3" t="s">
        <v>29</v>
      </c>
      <c r="AE36" s="4">
        <f t="shared" si="25"/>
        <v>14.78</v>
      </c>
      <c r="AF36" s="3" t="s">
        <v>28</v>
      </c>
      <c r="AG36" s="4">
        <f t="shared" si="26"/>
        <v>0.43</v>
      </c>
      <c r="AH36" s="3" t="s">
        <v>28</v>
      </c>
      <c r="AI36" s="4">
        <f t="shared" si="27"/>
        <v>-7.3</v>
      </c>
      <c r="AJ36" s="3" t="s">
        <v>29</v>
      </c>
      <c r="AK36" s="4">
        <f t="shared" si="28"/>
        <v>14.78</v>
      </c>
      <c r="AL36" s="3" t="s">
        <v>28</v>
      </c>
      <c r="AM36" s="4">
        <f t="shared" si="29"/>
        <v>1.93</v>
      </c>
      <c r="AN36" s="3" t="s">
        <v>28</v>
      </c>
      <c r="AO36" s="4">
        <f t="shared" si="30"/>
        <v>-7.3</v>
      </c>
      <c r="AP36" s="3" t="s">
        <v>29</v>
      </c>
      <c r="AQ36" s="4">
        <f t="shared" si="31"/>
        <v>11.98</v>
      </c>
      <c r="AR36" s="3" t="s">
        <v>28</v>
      </c>
      <c r="AS36" s="4">
        <f t="shared" si="32"/>
        <v>1.93</v>
      </c>
      <c r="AT36" s="3" t="s">
        <v>28</v>
      </c>
      <c r="AU36" s="4">
        <f t="shared" si="33"/>
        <v>-7.3</v>
      </c>
      <c r="AV36" s="3" t="s">
        <v>30</v>
      </c>
      <c r="AZ36">
        <f t="shared" si="2"/>
        <v>0</v>
      </c>
      <c r="BA36">
        <f t="shared" si="3"/>
        <v>0</v>
      </c>
      <c r="BB36">
        <f t="shared" si="4"/>
        <v>13.380000000000003</v>
      </c>
      <c r="BC36">
        <f t="shared" si="5"/>
        <v>1.1799999999999997</v>
      </c>
      <c r="BD36">
        <f t="shared" si="6"/>
        <v>0</v>
      </c>
      <c r="BE36">
        <f t="shared" si="7"/>
        <v>0</v>
      </c>
      <c r="BF36">
        <f t="shared" si="8"/>
        <v>0</v>
      </c>
      <c r="BG36">
        <f t="shared" si="9"/>
        <v>0</v>
      </c>
      <c r="BJ36" s="6" t="s">
        <v>31</v>
      </c>
      <c r="BK36" s="6">
        <f>(Y36+AE36+AK36+AQ36)/4</f>
        <v>13.379999999999999</v>
      </c>
      <c r="BL36" s="6">
        <f>(AA36+AG36+AM36+AS36)/4</f>
        <v>1.18</v>
      </c>
      <c r="BM36" s="7">
        <f>AC36</f>
        <v>-7.3</v>
      </c>
      <c r="BN36" s="6">
        <f t="shared" si="42"/>
        <v>13.379999999999999</v>
      </c>
      <c r="BO36" s="6">
        <f t="shared" si="43"/>
        <v>1.18</v>
      </c>
      <c r="BP36" s="6">
        <f t="shared" si="36"/>
        <v>-77</v>
      </c>
      <c r="BR36">
        <f t="shared" si="41"/>
        <v>32</v>
      </c>
      <c r="BS36" s="6" t="str">
        <f t="shared" si="37"/>
        <v>set line_32.AxisFunction "Manual"</v>
      </c>
      <c r="BT36" s="6"/>
      <c r="BU36" s="6"/>
      <c r="BX36" s="6" t="str">
        <f t="shared" si="38"/>
        <v>set line_32.AxisVectorY 1</v>
      </c>
      <c r="BY36" s="6"/>
      <c r="BZ36" s="6"/>
      <c r="CB36" s="6" t="str">
        <f t="shared" si="39"/>
        <v>set EmbeddedBeam_32.Material PileTypeI</v>
      </c>
      <c r="CC36" s="6"/>
      <c r="CD36" s="6"/>
      <c r="CE36" s="6"/>
      <c r="CG36" s="6" t="str">
        <f t="shared" si="40"/>
        <v>set Pile32.EmbeddedBeam.Connection "Free"</v>
      </c>
    </row>
    <row r="37" spans="1:85" x14ac:dyDescent="0.25">
      <c r="A37">
        <v>33</v>
      </c>
      <c r="C37">
        <v>37005</v>
      </c>
      <c r="D37">
        <v>31350</v>
      </c>
      <c r="E37" s="2">
        <f t="shared" ref="E37:E68" si="44">ROUND(C37/1000,2)+$D$1</f>
        <v>6.6099999999999994</v>
      </c>
      <c r="F37" s="2">
        <f t="shared" ref="F37:F68" si="45">ROUND(D37/1000,2)+$D$2</f>
        <v>0.85000000000000142</v>
      </c>
      <c r="G37">
        <v>-7.3</v>
      </c>
      <c r="H37">
        <v>1</v>
      </c>
      <c r="I37">
        <v>0</v>
      </c>
      <c r="K37" s="2">
        <f t="shared" si="10"/>
        <v>5.8599999999999994</v>
      </c>
      <c r="L37" s="1">
        <f t="shared" si="11"/>
        <v>-0.54999999999999849</v>
      </c>
      <c r="M37" s="1">
        <f t="shared" si="12"/>
        <v>-7.3</v>
      </c>
      <c r="N37" s="1">
        <f t="shared" si="13"/>
        <v>7.3599999999999994</v>
      </c>
      <c r="O37" s="1">
        <f t="shared" si="14"/>
        <v>-0.54999999999999849</v>
      </c>
      <c r="P37" s="1">
        <f t="shared" si="15"/>
        <v>-7.3</v>
      </c>
      <c r="Q37" s="1">
        <f t="shared" si="16"/>
        <v>7.3599999999999994</v>
      </c>
      <c r="R37" s="1">
        <f t="shared" si="17"/>
        <v>2.2500000000000013</v>
      </c>
      <c r="S37" s="1">
        <f t="shared" si="18"/>
        <v>-7.3</v>
      </c>
      <c r="T37" s="1">
        <f t="shared" si="19"/>
        <v>5.8599999999999994</v>
      </c>
      <c r="U37" s="1">
        <f t="shared" si="20"/>
        <v>2.2500000000000013</v>
      </c>
      <c r="V37" s="1">
        <f t="shared" si="21"/>
        <v>-7.3</v>
      </c>
      <c r="X37" s="3" t="s">
        <v>27</v>
      </c>
      <c r="Y37" s="4">
        <f t="shared" si="22"/>
        <v>5.86</v>
      </c>
      <c r="Z37" s="3" t="s">
        <v>28</v>
      </c>
      <c r="AA37" s="4">
        <f t="shared" si="23"/>
        <v>-0.55000000000000004</v>
      </c>
      <c r="AB37" s="3" t="s">
        <v>28</v>
      </c>
      <c r="AC37" s="4">
        <f t="shared" si="24"/>
        <v>-7.3</v>
      </c>
      <c r="AD37" s="3" t="s">
        <v>29</v>
      </c>
      <c r="AE37" s="4">
        <f t="shared" si="25"/>
        <v>7.36</v>
      </c>
      <c r="AF37" s="3" t="s">
        <v>28</v>
      </c>
      <c r="AG37" s="4">
        <f t="shared" si="26"/>
        <v>-0.55000000000000004</v>
      </c>
      <c r="AH37" s="3" t="s">
        <v>28</v>
      </c>
      <c r="AI37" s="4">
        <f t="shared" si="27"/>
        <v>-7.3</v>
      </c>
      <c r="AJ37" s="3" t="s">
        <v>29</v>
      </c>
      <c r="AK37" s="4">
        <f t="shared" si="28"/>
        <v>7.36</v>
      </c>
      <c r="AL37" s="3" t="s">
        <v>28</v>
      </c>
      <c r="AM37" s="4">
        <f t="shared" si="29"/>
        <v>2.25</v>
      </c>
      <c r="AN37" s="3" t="s">
        <v>28</v>
      </c>
      <c r="AO37" s="4">
        <f t="shared" si="30"/>
        <v>-7.3</v>
      </c>
      <c r="AP37" s="3" t="s">
        <v>29</v>
      </c>
      <c r="AQ37" s="4">
        <f t="shared" si="31"/>
        <v>5.86</v>
      </c>
      <c r="AR37" s="3" t="s">
        <v>28</v>
      </c>
      <c r="AS37" s="4">
        <f t="shared" si="32"/>
        <v>2.25</v>
      </c>
      <c r="AT37" s="3" t="s">
        <v>28</v>
      </c>
      <c r="AU37" s="4">
        <f t="shared" si="33"/>
        <v>-7.3</v>
      </c>
      <c r="AV37" s="3" t="s">
        <v>30</v>
      </c>
      <c r="AZ37">
        <f t="shared" ref="AZ37:AZ68" si="46">IF($H37=$AZ$4,$E37,0)</f>
        <v>0</v>
      </c>
      <c r="BA37">
        <f t="shared" ref="BA37:BA68" si="47">IF($H37=$AZ$4,$F37,0)</f>
        <v>0</v>
      </c>
      <c r="BB37">
        <f t="shared" ref="BB37:BB68" si="48">IF($H37=$BB$4,$E37,0)</f>
        <v>6.6099999999999994</v>
      </c>
      <c r="BC37">
        <f t="shared" ref="BC37:BC68" si="49">IF($H37=$BB$4,$F37,0)</f>
        <v>0.85000000000000142</v>
      </c>
      <c r="BD37">
        <f t="shared" ref="BD37:BD68" si="50">IF($H37=$BD$4,$E37,0)</f>
        <v>0</v>
      </c>
      <c r="BE37">
        <f t="shared" ref="BE37:BE68" si="51">IF($H37=$BD$4,$F37,0)</f>
        <v>0</v>
      </c>
      <c r="BF37">
        <f t="shared" ref="BF37:BF68" si="52">IF($H37=$BF$4,$E37,0)</f>
        <v>0</v>
      </c>
      <c r="BG37">
        <f t="shared" ref="BG37:BG68" si="53">IF($H37=$BF$4,$F37,0)</f>
        <v>0</v>
      </c>
      <c r="BJ37" s="6" t="s">
        <v>31</v>
      </c>
      <c r="BK37" s="6">
        <f>(Y37+AE37+AK37+AQ37)/4</f>
        <v>6.61</v>
      </c>
      <c r="BL37" s="6">
        <f>(AA37+AG37+AM37+AS37)/4</f>
        <v>0.85</v>
      </c>
      <c r="BM37" s="7">
        <f>AC37</f>
        <v>-7.3</v>
      </c>
      <c r="BN37" s="6">
        <f t="shared" si="42"/>
        <v>6.61</v>
      </c>
      <c r="BO37" s="6">
        <f t="shared" si="43"/>
        <v>0.85</v>
      </c>
      <c r="BP37" s="6">
        <f t="shared" si="36"/>
        <v>-77</v>
      </c>
      <c r="BR37">
        <f t="shared" si="41"/>
        <v>33</v>
      </c>
      <c r="BS37" s="6" t="str">
        <f t="shared" si="37"/>
        <v>set line_33.AxisFunction "Manual"</v>
      </c>
      <c r="BT37" s="6"/>
      <c r="BU37" s="6"/>
      <c r="BX37" s="6" t="str">
        <f t="shared" si="38"/>
        <v>set line_33.AxisVectorX 1</v>
      </c>
      <c r="BY37" s="6"/>
      <c r="BZ37" s="6"/>
      <c r="CB37" s="6" t="str">
        <f t="shared" si="39"/>
        <v>set EmbeddedBeam_33.Material PileTypeI</v>
      </c>
      <c r="CC37" s="6"/>
      <c r="CD37" s="6"/>
      <c r="CE37" s="6"/>
      <c r="CG37" s="6" t="str">
        <f t="shared" si="40"/>
        <v>set Pile33.EmbeddedBeam.Connection "Free"</v>
      </c>
    </row>
    <row r="38" spans="1:85" x14ac:dyDescent="0.25">
      <c r="A38">
        <v>34</v>
      </c>
      <c r="C38">
        <v>32380</v>
      </c>
      <c r="D38">
        <v>30650</v>
      </c>
      <c r="E38" s="2">
        <f t="shared" si="44"/>
        <v>1.980000000000004</v>
      </c>
      <c r="F38" s="2">
        <f t="shared" si="45"/>
        <v>0.14999999999999858</v>
      </c>
      <c r="G38">
        <v>-7.3</v>
      </c>
      <c r="H38">
        <v>1</v>
      </c>
      <c r="I38">
        <v>0</v>
      </c>
      <c r="K38" s="2">
        <f t="shared" si="10"/>
        <v>1.230000000000004</v>
      </c>
      <c r="L38" s="1">
        <f t="shared" si="11"/>
        <v>-1.2500000000000013</v>
      </c>
      <c r="M38" s="1">
        <f t="shared" si="12"/>
        <v>-7.3</v>
      </c>
      <c r="N38" s="1">
        <f t="shared" si="13"/>
        <v>2.730000000000004</v>
      </c>
      <c r="O38" s="1">
        <f t="shared" si="14"/>
        <v>-1.2500000000000013</v>
      </c>
      <c r="P38" s="1">
        <f t="shared" si="15"/>
        <v>-7.3</v>
      </c>
      <c r="Q38" s="1">
        <f t="shared" si="16"/>
        <v>2.730000000000004</v>
      </c>
      <c r="R38" s="1">
        <f t="shared" si="17"/>
        <v>1.5499999999999985</v>
      </c>
      <c r="S38" s="1">
        <f t="shared" si="18"/>
        <v>-7.3</v>
      </c>
      <c r="T38" s="1">
        <f t="shared" si="19"/>
        <v>1.230000000000004</v>
      </c>
      <c r="U38" s="1">
        <f t="shared" si="20"/>
        <v>1.5499999999999985</v>
      </c>
      <c r="V38" s="1">
        <f t="shared" si="21"/>
        <v>-7.3</v>
      </c>
      <c r="X38" s="3" t="s">
        <v>27</v>
      </c>
      <c r="Y38" s="4">
        <f t="shared" si="22"/>
        <v>1.23</v>
      </c>
      <c r="Z38" s="3" t="s">
        <v>28</v>
      </c>
      <c r="AA38" s="4">
        <f t="shared" si="23"/>
        <v>-1.25</v>
      </c>
      <c r="AB38" s="3" t="s">
        <v>28</v>
      </c>
      <c r="AC38" s="4">
        <f t="shared" si="24"/>
        <v>-7.3</v>
      </c>
      <c r="AD38" s="3" t="s">
        <v>29</v>
      </c>
      <c r="AE38" s="4">
        <f t="shared" si="25"/>
        <v>2.73</v>
      </c>
      <c r="AF38" s="3" t="s">
        <v>28</v>
      </c>
      <c r="AG38" s="4">
        <f t="shared" si="26"/>
        <v>-1.25</v>
      </c>
      <c r="AH38" s="3" t="s">
        <v>28</v>
      </c>
      <c r="AI38" s="4">
        <f t="shared" si="27"/>
        <v>-7.3</v>
      </c>
      <c r="AJ38" s="3" t="s">
        <v>29</v>
      </c>
      <c r="AK38" s="4">
        <f t="shared" si="28"/>
        <v>2.73</v>
      </c>
      <c r="AL38" s="3" t="s">
        <v>28</v>
      </c>
      <c r="AM38" s="4">
        <f t="shared" si="29"/>
        <v>1.55</v>
      </c>
      <c r="AN38" s="3" t="s">
        <v>28</v>
      </c>
      <c r="AO38" s="4">
        <f t="shared" si="30"/>
        <v>-7.3</v>
      </c>
      <c r="AP38" s="3" t="s">
        <v>29</v>
      </c>
      <c r="AQ38" s="4">
        <f t="shared" si="31"/>
        <v>1.23</v>
      </c>
      <c r="AR38" s="3" t="s">
        <v>28</v>
      </c>
      <c r="AS38" s="4">
        <f t="shared" si="32"/>
        <v>1.55</v>
      </c>
      <c r="AT38" s="3" t="s">
        <v>28</v>
      </c>
      <c r="AU38" s="4">
        <f t="shared" si="33"/>
        <v>-7.3</v>
      </c>
      <c r="AV38" s="3" t="s">
        <v>30</v>
      </c>
      <c r="AZ38">
        <f t="shared" si="46"/>
        <v>0</v>
      </c>
      <c r="BA38">
        <f t="shared" si="47"/>
        <v>0</v>
      </c>
      <c r="BB38">
        <f t="shared" si="48"/>
        <v>1.980000000000004</v>
      </c>
      <c r="BC38">
        <f t="shared" si="49"/>
        <v>0.14999999999999858</v>
      </c>
      <c r="BD38">
        <f t="shared" si="50"/>
        <v>0</v>
      </c>
      <c r="BE38">
        <f t="shared" si="51"/>
        <v>0</v>
      </c>
      <c r="BF38">
        <f t="shared" si="52"/>
        <v>0</v>
      </c>
      <c r="BG38">
        <f t="shared" si="53"/>
        <v>0</v>
      </c>
      <c r="BJ38" s="6" t="s">
        <v>31</v>
      </c>
      <c r="BK38" s="6">
        <f>(Y38+AE38+AK38+AQ38)/4</f>
        <v>1.98</v>
      </c>
      <c r="BL38" s="6">
        <f>(AA38+AG38+AM38+AS38)/4</f>
        <v>0.15000000000000002</v>
      </c>
      <c r="BM38" s="7">
        <f>AC38</f>
        <v>-7.3</v>
      </c>
      <c r="BN38" s="6">
        <f t="shared" si="42"/>
        <v>1.98</v>
      </c>
      <c r="BO38" s="6">
        <f t="shared" si="43"/>
        <v>0.15000000000000002</v>
      </c>
      <c r="BP38" s="6">
        <f t="shared" si="36"/>
        <v>-77</v>
      </c>
      <c r="BR38">
        <f t="shared" si="41"/>
        <v>34</v>
      </c>
      <c r="BS38" s="6" t="str">
        <f t="shared" si="37"/>
        <v>set line_34.AxisFunction "Manual"</v>
      </c>
      <c r="BT38" s="6"/>
      <c r="BU38" s="6"/>
      <c r="BX38" s="6" t="str">
        <f t="shared" si="38"/>
        <v>set line_34.AxisVectorX 1</v>
      </c>
      <c r="BY38" s="6"/>
      <c r="BZ38" s="6"/>
      <c r="CB38" s="6" t="str">
        <f t="shared" si="39"/>
        <v>set EmbeddedBeam_34.Material PileTypeI</v>
      </c>
      <c r="CC38" s="6"/>
      <c r="CD38" s="6"/>
      <c r="CE38" s="6"/>
      <c r="CG38" s="6" t="str">
        <f t="shared" si="40"/>
        <v>set Pile34.EmbeddedBeam.Connection "Free"</v>
      </c>
    </row>
    <row r="39" spans="1:85" x14ac:dyDescent="0.25">
      <c r="A39">
        <v>35</v>
      </c>
      <c r="C39">
        <v>17180</v>
      </c>
      <c r="D39">
        <v>27875</v>
      </c>
      <c r="E39" s="2">
        <f t="shared" si="44"/>
        <v>-13.219999999999999</v>
      </c>
      <c r="F39" s="2">
        <f t="shared" si="45"/>
        <v>-2.620000000000001</v>
      </c>
      <c r="G39">
        <v>-7.3</v>
      </c>
      <c r="H39">
        <v>1</v>
      </c>
      <c r="I39">
        <v>1</v>
      </c>
      <c r="K39" s="2">
        <f t="shared" si="10"/>
        <v>-14.62</v>
      </c>
      <c r="L39" s="1">
        <f t="shared" si="11"/>
        <v>-3.370000000000001</v>
      </c>
      <c r="M39" s="1">
        <f t="shared" si="12"/>
        <v>-7.3</v>
      </c>
      <c r="N39" s="1">
        <f t="shared" si="13"/>
        <v>-11.819999999999999</v>
      </c>
      <c r="O39" s="1">
        <f t="shared" si="14"/>
        <v>-3.370000000000001</v>
      </c>
      <c r="P39" s="1">
        <f t="shared" si="15"/>
        <v>-7.3</v>
      </c>
      <c r="Q39" s="1">
        <f t="shared" si="16"/>
        <v>-11.819999999999999</v>
      </c>
      <c r="R39" s="1">
        <f t="shared" si="17"/>
        <v>-1.870000000000001</v>
      </c>
      <c r="S39" s="1">
        <f t="shared" si="18"/>
        <v>-7.3</v>
      </c>
      <c r="T39" s="1">
        <f t="shared" si="19"/>
        <v>-14.62</v>
      </c>
      <c r="U39" s="1">
        <f t="shared" si="20"/>
        <v>-1.870000000000001</v>
      </c>
      <c r="V39" s="1">
        <f t="shared" si="21"/>
        <v>-7.3</v>
      </c>
      <c r="X39" s="3" t="s">
        <v>27</v>
      </c>
      <c r="Y39" s="4">
        <f t="shared" si="22"/>
        <v>-14.62</v>
      </c>
      <c r="Z39" s="3" t="s">
        <v>28</v>
      </c>
      <c r="AA39" s="4">
        <f t="shared" si="23"/>
        <v>-3.37</v>
      </c>
      <c r="AB39" s="3" t="s">
        <v>28</v>
      </c>
      <c r="AC39" s="4">
        <f t="shared" si="24"/>
        <v>-7.3</v>
      </c>
      <c r="AD39" s="3" t="s">
        <v>29</v>
      </c>
      <c r="AE39" s="4">
        <f t="shared" si="25"/>
        <v>-11.82</v>
      </c>
      <c r="AF39" s="3" t="s">
        <v>28</v>
      </c>
      <c r="AG39" s="4">
        <f t="shared" si="26"/>
        <v>-3.37</v>
      </c>
      <c r="AH39" s="3" t="s">
        <v>28</v>
      </c>
      <c r="AI39" s="4">
        <f t="shared" si="27"/>
        <v>-7.3</v>
      </c>
      <c r="AJ39" s="3" t="s">
        <v>29</v>
      </c>
      <c r="AK39" s="4">
        <f t="shared" si="28"/>
        <v>-11.82</v>
      </c>
      <c r="AL39" s="3" t="s">
        <v>28</v>
      </c>
      <c r="AM39" s="4">
        <f t="shared" si="29"/>
        <v>-1.87</v>
      </c>
      <c r="AN39" s="3" t="s">
        <v>28</v>
      </c>
      <c r="AO39" s="4">
        <f t="shared" si="30"/>
        <v>-7.3</v>
      </c>
      <c r="AP39" s="3" t="s">
        <v>29</v>
      </c>
      <c r="AQ39" s="4">
        <f t="shared" si="31"/>
        <v>-14.62</v>
      </c>
      <c r="AR39" s="3" t="s">
        <v>28</v>
      </c>
      <c r="AS39" s="4">
        <f t="shared" si="32"/>
        <v>-1.87</v>
      </c>
      <c r="AT39" s="3" t="s">
        <v>28</v>
      </c>
      <c r="AU39" s="4">
        <f t="shared" si="33"/>
        <v>-7.3</v>
      </c>
      <c r="AV39" s="3" t="s">
        <v>30</v>
      </c>
      <c r="AZ39">
        <f t="shared" si="46"/>
        <v>0</v>
      </c>
      <c r="BA39">
        <f t="shared" si="47"/>
        <v>0</v>
      </c>
      <c r="BB39">
        <f t="shared" si="48"/>
        <v>-13.219999999999999</v>
      </c>
      <c r="BC39">
        <f t="shared" si="49"/>
        <v>-2.620000000000001</v>
      </c>
      <c r="BD39">
        <f t="shared" si="50"/>
        <v>0</v>
      </c>
      <c r="BE39">
        <f t="shared" si="51"/>
        <v>0</v>
      </c>
      <c r="BF39">
        <f t="shared" si="52"/>
        <v>0</v>
      </c>
      <c r="BG39">
        <f t="shared" si="53"/>
        <v>0</v>
      </c>
      <c r="BJ39" s="6" t="s">
        <v>31</v>
      </c>
      <c r="BK39" s="6">
        <f>(Y39+AE39+AK39+AQ39)/4</f>
        <v>-13.219999999999999</v>
      </c>
      <c r="BL39" s="6">
        <f>(AA39+AG39+AM39+AS39)/4</f>
        <v>-2.62</v>
      </c>
      <c r="BM39" s="7">
        <f>AC39</f>
        <v>-7.3</v>
      </c>
      <c r="BN39" s="6">
        <f t="shared" si="42"/>
        <v>-13.219999999999999</v>
      </c>
      <c r="BO39" s="6">
        <f t="shared" si="43"/>
        <v>-2.62</v>
      </c>
      <c r="BP39" s="6">
        <f t="shared" si="36"/>
        <v>-77</v>
      </c>
      <c r="BR39">
        <f t="shared" si="41"/>
        <v>35</v>
      </c>
      <c r="BS39" s="6" t="str">
        <f t="shared" si="37"/>
        <v>set line_35.AxisFunction "Manual"</v>
      </c>
      <c r="BT39" s="6"/>
      <c r="BU39" s="6"/>
      <c r="BX39" s="6" t="str">
        <f t="shared" si="38"/>
        <v>set line_35.AxisVectorY 1</v>
      </c>
      <c r="BY39" s="6"/>
      <c r="BZ39" s="6"/>
      <c r="CB39" s="6" t="str">
        <f t="shared" si="39"/>
        <v>set EmbeddedBeam_35.Material PileTypeI</v>
      </c>
      <c r="CC39" s="6"/>
      <c r="CD39" s="6"/>
      <c r="CE39" s="6"/>
      <c r="CG39" s="6" t="str">
        <f t="shared" si="40"/>
        <v>set Pile35.EmbeddedBeam.Connection "Free"</v>
      </c>
    </row>
    <row r="40" spans="1:85" x14ac:dyDescent="0.25">
      <c r="A40">
        <v>36</v>
      </c>
      <c r="C40">
        <v>20980</v>
      </c>
      <c r="D40">
        <v>27875</v>
      </c>
      <c r="E40" s="2">
        <f t="shared" si="44"/>
        <v>-9.4199999999999982</v>
      </c>
      <c r="F40" s="2">
        <f t="shared" si="45"/>
        <v>-2.620000000000001</v>
      </c>
      <c r="G40">
        <v>-7.3</v>
      </c>
      <c r="H40">
        <v>1</v>
      </c>
      <c r="I40">
        <v>0</v>
      </c>
      <c r="K40" s="2">
        <f t="shared" si="10"/>
        <v>-10.169999999999998</v>
      </c>
      <c r="L40" s="1">
        <f t="shared" si="11"/>
        <v>-4.0200000000000014</v>
      </c>
      <c r="M40" s="1">
        <f t="shared" si="12"/>
        <v>-7.3</v>
      </c>
      <c r="N40" s="1">
        <f t="shared" si="13"/>
        <v>-8.6699999999999982</v>
      </c>
      <c r="O40" s="1">
        <f t="shared" si="14"/>
        <v>-4.0200000000000014</v>
      </c>
      <c r="P40" s="1">
        <f t="shared" si="15"/>
        <v>-7.3</v>
      </c>
      <c r="Q40" s="1">
        <f t="shared" si="16"/>
        <v>-8.6699999999999982</v>
      </c>
      <c r="R40" s="1">
        <f t="shared" si="17"/>
        <v>-1.2200000000000011</v>
      </c>
      <c r="S40" s="1">
        <f t="shared" si="18"/>
        <v>-7.3</v>
      </c>
      <c r="T40" s="1">
        <f t="shared" si="19"/>
        <v>-10.169999999999998</v>
      </c>
      <c r="U40" s="1">
        <f t="shared" si="20"/>
        <v>-1.2200000000000011</v>
      </c>
      <c r="V40" s="1">
        <f t="shared" si="21"/>
        <v>-7.3</v>
      </c>
      <c r="X40" s="3" t="s">
        <v>27</v>
      </c>
      <c r="Y40" s="4">
        <f t="shared" si="22"/>
        <v>-10.17</v>
      </c>
      <c r="Z40" s="3" t="s">
        <v>28</v>
      </c>
      <c r="AA40" s="4">
        <f t="shared" si="23"/>
        <v>-4.0199999999999996</v>
      </c>
      <c r="AB40" s="3" t="s">
        <v>28</v>
      </c>
      <c r="AC40" s="4">
        <f t="shared" si="24"/>
        <v>-7.3</v>
      </c>
      <c r="AD40" s="3" t="s">
        <v>29</v>
      </c>
      <c r="AE40" s="4">
        <f t="shared" si="25"/>
        <v>-8.67</v>
      </c>
      <c r="AF40" s="3" t="s">
        <v>28</v>
      </c>
      <c r="AG40" s="4">
        <f t="shared" si="26"/>
        <v>-4.0199999999999996</v>
      </c>
      <c r="AH40" s="3" t="s">
        <v>28</v>
      </c>
      <c r="AI40" s="4">
        <f t="shared" si="27"/>
        <v>-7.3</v>
      </c>
      <c r="AJ40" s="3" t="s">
        <v>29</v>
      </c>
      <c r="AK40" s="4">
        <f t="shared" si="28"/>
        <v>-8.67</v>
      </c>
      <c r="AL40" s="3" t="s">
        <v>28</v>
      </c>
      <c r="AM40" s="4">
        <f t="shared" si="29"/>
        <v>-1.22</v>
      </c>
      <c r="AN40" s="3" t="s">
        <v>28</v>
      </c>
      <c r="AO40" s="4">
        <f t="shared" si="30"/>
        <v>-7.3</v>
      </c>
      <c r="AP40" s="3" t="s">
        <v>29</v>
      </c>
      <c r="AQ40" s="4">
        <f t="shared" si="31"/>
        <v>-10.17</v>
      </c>
      <c r="AR40" s="3" t="s">
        <v>28</v>
      </c>
      <c r="AS40" s="4">
        <f t="shared" si="32"/>
        <v>-1.22</v>
      </c>
      <c r="AT40" s="3" t="s">
        <v>28</v>
      </c>
      <c r="AU40" s="4">
        <f t="shared" si="33"/>
        <v>-7.3</v>
      </c>
      <c r="AV40" s="3" t="s">
        <v>30</v>
      </c>
      <c r="AZ40">
        <f t="shared" si="46"/>
        <v>0</v>
      </c>
      <c r="BA40">
        <f t="shared" si="47"/>
        <v>0</v>
      </c>
      <c r="BB40">
        <f t="shared" si="48"/>
        <v>-9.4199999999999982</v>
      </c>
      <c r="BC40">
        <f t="shared" si="49"/>
        <v>-2.620000000000001</v>
      </c>
      <c r="BD40">
        <f t="shared" si="50"/>
        <v>0</v>
      </c>
      <c r="BE40">
        <f t="shared" si="51"/>
        <v>0</v>
      </c>
      <c r="BF40">
        <f t="shared" si="52"/>
        <v>0</v>
      </c>
      <c r="BG40">
        <f t="shared" si="53"/>
        <v>0</v>
      </c>
      <c r="BJ40" s="6" t="s">
        <v>31</v>
      </c>
      <c r="BK40" s="6">
        <f>(Y40+AE40+AK40+AQ40)/4</f>
        <v>-9.42</v>
      </c>
      <c r="BL40" s="6">
        <f>(AA40+AG40+AM40+AS40)/4</f>
        <v>-2.62</v>
      </c>
      <c r="BM40" s="7">
        <f>AC40</f>
        <v>-7.3</v>
      </c>
      <c r="BN40" s="6">
        <f t="shared" si="42"/>
        <v>-9.42</v>
      </c>
      <c r="BO40" s="6">
        <f t="shared" si="43"/>
        <v>-2.62</v>
      </c>
      <c r="BP40" s="6">
        <f t="shared" si="36"/>
        <v>-77</v>
      </c>
      <c r="BR40">
        <f t="shared" si="41"/>
        <v>36</v>
      </c>
      <c r="BS40" s="6" t="str">
        <f t="shared" si="37"/>
        <v>set line_36.AxisFunction "Manual"</v>
      </c>
      <c r="BT40" s="6"/>
      <c r="BU40" s="6"/>
      <c r="BX40" s="6" t="str">
        <f t="shared" si="38"/>
        <v>set line_36.AxisVectorX 1</v>
      </c>
      <c r="BY40" s="6"/>
      <c r="BZ40" s="6"/>
      <c r="CB40" s="6" t="str">
        <f t="shared" si="39"/>
        <v>set EmbeddedBeam_36.Material PileTypeI</v>
      </c>
      <c r="CC40" s="6"/>
      <c r="CD40" s="6"/>
      <c r="CE40" s="6"/>
      <c r="CG40" s="6" t="str">
        <f t="shared" si="40"/>
        <v>set Pile36.EmbeddedBeam.Connection "Free"</v>
      </c>
    </row>
    <row r="41" spans="1:85" x14ac:dyDescent="0.25">
      <c r="A41">
        <v>37</v>
      </c>
      <c r="C41">
        <v>28580</v>
      </c>
      <c r="D41">
        <v>27875</v>
      </c>
      <c r="E41" s="2">
        <f t="shared" si="44"/>
        <v>-1.8200000000000003</v>
      </c>
      <c r="F41" s="2">
        <f t="shared" si="45"/>
        <v>-2.620000000000001</v>
      </c>
      <c r="G41">
        <v>-7.3</v>
      </c>
      <c r="H41">
        <v>1</v>
      </c>
      <c r="I41">
        <v>0</v>
      </c>
      <c r="K41" s="2">
        <f t="shared" si="10"/>
        <v>-2.5700000000000003</v>
      </c>
      <c r="L41" s="1">
        <f t="shared" si="11"/>
        <v>-4.0200000000000014</v>
      </c>
      <c r="M41" s="1">
        <f t="shared" si="12"/>
        <v>-7.3</v>
      </c>
      <c r="N41" s="1">
        <f t="shared" si="13"/>
        <v>-1.0700000000000003</v>
      </c>
      <c r="O41" s="1">
        <f t="shared" si="14"/>
        <v>-4.0200000000000014</v>
      </c>
      <c r="P41" s="1">
        <f t="shared" si="15"/>
        <v>-7.3</v>
      </c>
      <c r="Q41" s="1">
        <f t="shared" si="16"/>
        <v>-1.0700000000000003</v>
      </c>
      <c r="R41" s="1">
        <f t="shared" si="17"/>
        <v>-1.2200000000000011</v>
      </c>
      <c r="S41" s="1">
        <f t="shared" si="18"/>
        <v>-7.3</v>
      </c>
      <c r="T41" s="1">
        <f t="shared" si="19"/>
        <v>-2.5700000000000003</v>
      </c>
      <c r="U41" s="1">
        <f t="shared" si="20"/>
        <v>-1.2200000000000011</v>
      </c>
      <c r="V41" s="1">
        <f t="shared" si="21"/>
        <v>-7.3</v>
      </c>
      <c r="X41" s="3" t="s">
        <v>27</v>
      </c>
      <c r="Y41" s="4">
        <f t="shared" si="22"/>
        <v>-2.57</v>
      </c>
      <c r="Z41" s="3" t="s">
        <v>28</v>
      </c>
      <c r="AA41" s="4">
        <f t="shared" si="23"/>
        <v>-4.0199999999999996</v>
      </c>
      <c r="AB41" s="3" t="s">
        <v>28</v>
      </c>
      <c r="AC41" s="4">
        <f t="shared" si="24"/>
        <v>-7.3</v>
      </c>
      <c r="AD41" s="3" t="s">
        <v>29</v>
      </c>
      <c r="AE41" s="4">
        <f t="shared" si="25"/>
        <v>-1.07</v>
      </c>
      <c r="AF41" s="3" t="s">
        <v>28</v>
      </c>
      <c r="AG41" s="4">
        <f t="shared" si="26"/>
        <v>-4.0199999999999996</v>
      </c>
      <c r="AH41" s="3" t="s">
        <v>28</v>
      </c>
      <c r="AI41" s="4">
        <f t="shared" si="27"/>
        <v>-7.3</v>
      </c>
      <c r="AJ41" s="3" t="s">
        <v>29</v>
      </c>
      <c r="AK41" s="4">
        <f t="shared" si="28"/>
        <v>-1.07</v>
      </c>
      <c r="AL41" s="3" t="s">
        <v>28</v>
      </c>
      <c r="AM41" s="4">
        <f t="shared" si="29"/>
        <v>-1.22</v>
      </c>
      <c r="AN41" s="3" t="s">
        <v>28</v>
      </c>
      <c r="AO41" s="4">
        <f t="shared" si="30"/>
        <v>-7.3</v>
      </c>
      <c r="AP41" s="3" t="s">
        <v>29</v>
      </c>
      <c r="AQ41" s="4">
        <f t="shared" si="31"/>
        <v>-2.57</v>
      </c>
      <c r="AR41" s="3" t="s">
        <v>28</v>
      </c>
      <c r="AS41" s="4">
        <f t="shared" si="32"/>
        <v>-1.22</v>
      </c>
      <c r="AT41" s="3" t="s">
        <v>28</v>
      </c>
      <c r="AU41" s="4">
        <f t="shared" si="33"/>
        <v>-7.3</v>
      </c>
      <c r="AV41" s="3" t="s">
        <v>30</v>
      </c>
      <c r="AZ41">
        <f t="shared" si="46"/>
        <v>0</v>
      </c>
      <c r="BA41">
        <f t="shared" si="47"/>
        <v>0</v>
      </c>
      <c r="BB41">
        <f t="shared" si="48"/>
        <v>-1.8200000000000003</v>
      </c>
      <c r="BC41">
        <f t="shared" si="49"/>
        <v>-2.620000000000001</v>
      </c>
      <c r="BD41">
        <f t="shared" si="50"/>
        <v>0</v>
      </c>
      <c r="BE41">
        <f t="shared" si="51"/>
        <v>0</v>
      </c>
      <c r="BF41">
        <f t="shared" si="52"/>
        <v>0</v>
      </c>
      <c r="BG41">
        <f t="shared" si="53"/>
        <v>0</v>
      </c>
      <c r="BJ41" s="6" t="s">
        <v>31</v>
      </c>
      <c r="BK41" s="6">
        <f>(Y41+AE41+AK41+AQ41)/4</f>
        <v>-1.8199999999999998</v>
      </c>
      <c r="BL41" s="6">
        <f>(AA41+AG41+AM41+AS41)/4</f>
        <v>-2.62</v>
      </c>
      <c r="BM41" s="7">
        <f>AC41</f>
        <v>-7.3</v>
      </c>
      <c r="BN41" s="6">
        <f t="shared" si="42"/>
        <v>-1.8199999999999998</v>
      </c>
      <c r="BO41" s="6">
        <f t="shared" si="43"/>
        <v>-2.62</v>
      </c>
      <c r="BP41" s="6">
        <f t="shared" si="36"/>
        <v>-77</v>
      </c>
      <c r="BR41">
        <f t="shared" si="41"/>
        <v>37</v>
      </c>
      <c r="BS41" s="6" t="str">
        <f t="shared" si="37"/>
        <v>set line_37.AxisFunction "Manual"</v>
      </c>
      <c r="BT41" s="6"/>
      <c r="BU41" s="6"/>
      <c r="BX41" s="6" t="str">
        <f t="shared" si="38"/>
        <v>set line_37.AxisVectorX 1</v>
      </c>
      <c r="BY41" s="6"/>
      <c r="BZ41" s="6"/>
      <c r="CB41" s="6" t="str">
        <f t="shared" si="39"/>
        <v>set EmbeddedBeam_37.Material PileTypeI</v>
      </c>
      <c r="CC41" s="6"/>
      <c r="CD41" s="6"/>
      <c r="CE41" s="6"/>
      <c r="CG41" s="6" t="str">
        <f t="shared" si="40"/>
        <v>set Pile37.EmbeddedBeam.Connection "Free"</v>
      </c>
    </row>
    <row r="42" spans="1:85" x14ac:dyDescent="0.25">
      <c r="A42">
        <v>38</v>
      </c>
      <c r="C42">
        <v>39980</v>
      </c>
      <c r="D42">
        <v>27875</v>
      </c>
      <c r="E42" s="2">
        <f t="shared" si="44"/>
        <v>9.5799999999999983</v>
      </c>
      <c r="F42" s="2">
        <f t="shared" si="45"/>
        <v>-2.620000000000001</v>
      </c>
      <c r="G42">
        <v>-7.3</v>
      </c>
      <c r="H42">
        <v>1</v>
      </c>
      <c r="I42">
        <v>1</v>
      </c>
      <c r="K42" s="2">
        <f t="shared" si="10"/>
        <v>8.1799999999999979</v>
      </c>
      <c r="L42" s="1">
        <f t="shared" si="11"/>
        <v>-3.370000000000001</v>
      </c>
      <c r="M42" s="1">
        <f t="shared" si="12"/>
        <v>-7.3</v>
      </c>
      <c r="N42" s="1">
        <f t="shared" si="13"/>
        <v>10.979999999999999</v>
      </c>
      <c r="O42" s="1">
        <f t="shared" si="14"/>
        <v>-3.370000000000001</v>
      </c>
      <c r="P42" s="1">
        <f t="shared" si="15"/>
        <v>-7.3</v>
      </c>
      <c r="Q42" s="1">
        <f t="shared" si="16"/>
        <v>10.979999999999999</v>
      </c>
      <c r="R42" s="1">
        <f t="shared" si="17"/>
        <v>-1.870000000000001</v>
      </c>
      <c r="S42" s="1">
        <f t="shared" si="18"/>
        <v>-7.3</v>
      </c>
      <c r="T42" s="1">
        <f t="shared" si="19"/>
        <v>8.1799999999999979</v>
      </c>
      <c r="U42" s="1">
        <f t="shared" si="20"/>
        <v>-1.870000000000001</v>
      </c>
      <c r="V42" s="1">
        <f t="shared" si="21"/>
        <v>-7.3</v>
      </c>
      <c r="X42" s="3" t="s">
        <v>27</v>
      </c>
      <c r="Y42" s="4">
        <f t="shared" si="22"/>
        <v>8.18</v>
      </c>
      <c r="Z42" s="3" t="s">
        <v>28</v>
      </c>
      <c r="AA42" s="4">
        <f t="shared" si="23"/>
        <v>-3.37</v>
      </c>
      <c r="AB42" s="3" t="s">
        <v>28</v>
      </c>
      <c r="AC42" s="4">
        <f t="shared" si="24"/>
        <v>-7.3</v>
      </c>
      <c r="AD42" s="3" t="s">
        <v>29</v>
      </c>
      <c r="AE42" s="4">
        <f t="shared" si="25"/>
        <v>10.98</v>
      </c>
      <c r="AF42" s="3" t="s">
        <v>28</v>
      </c>
      <c r="AG42" s="4">
        <f t="shared" si="26"/>
        <v>-3.37</v>
      </c>
      <c r="AH42" s="3" t="s">
        <v>28</v>
      </c>
      <c r="AI42" s="4">
        <f t="shared" si="27"/>
        <v>-7.3</v>
      </c>
      <c r="AJ42" s="3" t="s">
        <v>29</v>
      </c>
      <c r="AK42" s="4">
        <f t="shared" si="28"/>
        <v>10.98</v>
      </c>
      <c r="AL42" s="3" t="s">
        <v>28</v>
      </c>
      <c r="AM42" s="4">
        <f t="shared" si="29"/>
        <v>-1.87</v>
      </c>
      <c r="AN42" s="3" t="s">
        <v>28</v>
      </c>
      <c r="AO42" s="4">
        <f t="shared" si="30"/>
        <v>-7.3</v>
      </c>
      <c r="AP42" s="3" t="s">
        <v>29</v>
      </c>
      <c r="AQ42" s="4">
        <f t="shared" si="31"/>
        <v>8.18</v>
      </c>
      <c r="AR42" s="3" t="s">
        <v>28</v>
      </c>
      <c r="AS42" s="4">
        <f t="shared" si="32"/>
        <v>-1.87</v>
      </c>
      <c r="AT42" s="3" t="s">
        <v>28</v>
      </c>
      <c r="AU42" s="4">
        <f t="shared" si="33"/>
        <v>-7.3</v>
      </c>
      <c r="AV42" s="3" t="s">
        <v>30</v>
      </c>
      <c r="AZ42">
        <f t="shared" si="46"/>
        <v>0</v>
      </c>
      <c r="BA42">
        <f t="shared" si="47"/>
        <v>0</v>
      </c>
      <c r="BB42">
        <f t="shared" si="48"/>
        <v>9.5799999999999983</v>
      </c>
      <c r="BC42">
        <f t="shared" si="49"/>
        <v>-2.620000000000001</v>
      </c>
      <c r="BD42">
        <f t="shared" si="50"/>
        <v>0</v>
      </c>
      <c r="BE42">
        <f t="shared" si="51"/>
        <v>0</v>
      </c>
      <c r="BF42">
        <f t="shared" si="52"/>
        <v>0</v>
      </c>
      <c r="BG42">
        <f t="shared" si="53"/>
        <v>0</v>
      </c>
      <c r="BJ42" s="6" t="s">
        <v>31</v>
      </c>
      <c r="BK42" s="6">
        <f>(Y42+AE42+AK42+AQ42)/4</f>
        <v>9.58</v>
      </c>
      <c r="BL42" s="6">
        <f>(AA42+AG42+AM42+AS42)/4</f>
        <v>-2.62</v>
      </c>
      <c r="BM42" s="7">
        <f>AC42</f>
        <v>-7.3</v>
      </c>
      <c r="BN42" s="6">
        <f t="shared" si="42"/>
        <v>9.58</v>
      </c>
      <c r="BO42" s="6">
        <f t="shared" si="43"/>
        <v>-2.62</v>
      </c>
      <c r="BP42" s="6">
        <f t="shared" si="36"/>
        <v>-77</v>
      </c>
      <c r="BR42">
        <f t="shared" si="41"/>
        <v>38</v>
      </c>
      <c r="BS42" s="6" t="str">
        <f t="shared" si="37"/>
        <v>set line_38.AxisFunction "Manual"</v>
      </c>
      <c r="BT42" s="6"/>
      <c r="BU42" s="6"/>
      <c r="BX42" s="6" t="str">
        <f t="shared" si="38"/>
        <v>set line_38.AxisVectorY 1</v>
      </c>
      <c r="BY42" s="6"/>
      <c r="BZ42" s="6"/>
      <c r="CB42" s="6" t="str">
        <f t="shared" si="39"/>
        <v>set EmbeddedBeam_38.Material PileTypeI</v>
      </c>
      <c r="CC42" s="6"/>
      <c r="CD42" s="6"/>
      <c r="CE42" s="6"/>
      <c r="CG42" s="6" t="str">
        <f t="shared" si="40"/>
        <v>set Pile38.EmbeddedBeam.Connection "Free"</v>
      </c>
    </row>
    <row r="43" spans="1:85" x14ac:dyDescent="0.25">
      <c r="A43">
        <v>39</v>
      </c>
      <c r="C43">
        <v>43780</v>
      </c>
      <c r="D43">
        <v>27875</v>
      </c>
      <c r="E43" s="2">
        <f t="shared" si="44"/>
        <v>13.380000000000003</v>
      </c>
      <c r="F43" s="2">
        <f t="shared" si="45"/>
        <v>-2.620000000000001</v>
      </c>
      <c r="G43">
        <v>-7.3</v>
      </c>
      <c r="H43">
        <v>1</v>
      </c>
      <c r="I43">
        <v>0</v>
      </c>
      <c r="K43" s="2">
        <f t="shared" si="10"/>
        <v>12.630000000000003</v>
      </c>
      <c r="L43" s="1">
        <f t="shared" si="11"/>
        <v>-4.0200000000000014</v>
      </c>
      <c r="M43" s="1">
        <f t="shared" si="12"/>
        <v>-7.3</v>
      </c>
      <c r="N43" s="1">
        <f t="shared" si="13"/>
        <v>14.130000000000003</v>
      </c>
      <c r="O43" s="1">
        <f t="shared" si="14"/>
        <v>-4.0200000000000014</v>
      </c>
      <c r="P43" s="1">
        <f t="shared" si="15"/>
        <v>-7.3</v>
      </c>
      <c r="Q43" s="1">
        <f t="shared" si="16"/>
        <v>14.130000000000003</v>
      </c>
      <c r="R43" s="1">
        <f t="shared" si="17"/>
        <v>-1.2200000000000011</v>
      </c>
      <c r="S43" s="1">
        <f t="shared" si="18"/>
        <v>-7.3</v>
      </c>
      <c r="T43" s="1">
        <f t="shared" si="19"/>
        <v>12.630000000000003</v>
      </c>
      <c r="U43" s="1">
        <f t="shared" si="20"/>
        <v>-1.2200000000000011</v>
      </c>
      <c r="V43" s="1">
        <f t="shared" si="21"/>
        <v>-7.3</v>
      </c>
      <c r="X43" s="3" t="s">
        <v>27</v>
      </c>
      <c r="Y43" s="4">
        <f t="shared" si="22"/>
        <v>12.63</v>
      </c>
      <c r="Z43" s="3" t="s">
        <v>28</v>
      </c>
      <c r="AA43" s="4">
        <f t="shared" si="23"/>
        <v>-4.0199999999999996</v>
      </c>
      <c r="AB43" s="3" t="s">
        <v>28</v>
      </c>
      <c r="AC43" s="4">
        <f t="shared" si="24"/>
        <v>-7.3</v>
      </c>
      <c r="AD43" s="3" t="s">
        <v>29</v>
      </c>
      <c r="AE43" s="4">
        <f t="shared" si="25"/>
        <v>14.13</v>
      </c>
      <c r="AF43" s="3" t="s">
        <v>28</v>
      </c>
      <c r="AG43" s="4">
        <f t="shared" si="26"/>
        <v>-4.0199999999999996</v>
      </c>
      <c r="AH43" s="3" t="s">
        <v>28</v>
      </c>
      <c r="AI43" s="4">
        <f t="shared" si="27"/>
        <v>-7.3</v>
      </c>
      <c r="AJ43" s="3" t="s">
        <v>29</v>
      </c>
      <c r="AK43" s="4">
        <f t="shared" si="28"/>
        <v>14.13</v>
      </c>
      <c r="AL43" s="3" t="s">
        <v>28</v>
      </c>
      <c r="AM43" s="4">
        <f t="shared" si="29"/>
        <v>-1.22</v>
      </c>
      <c r="AN43" s="3" t="s">
        <v>28</v>
      </c>
      <c r="AO43" s="4">
        <f t="shared" si="30"/>
        <v>-7.3</v>
      </c>
      <c r="AP43" s="3" t="s">
        <v>29</v>
      </c>
      <c r="AQ43" s="4">
        <f t="shared" si="31"/>
        <v>12.63</v>
      </c>
      <c r="AR43" s="3" t="s">
        <v>28</v>
      </c>
      <c r="AS43" s="4">
        <f t="shared" si="32"/>
        <v>-1.22</v>
      </c>
      <c r="AT43" s="3" t="s">
        <v>28</v>
      </c>
      <c r="AU43" s="4">
        <f t="shared" si="33"/>
        <v>-7.3</v>
      </c>
      <c r="AV43" s="3" t="s">
        <v>30</v>
      </c>
      <c r="AZ43">
        <f t="shared" si="46"/>
        <v>0</v>
      </c>
      <c r="BA43">
        <f t="shared" si="47"/>
        <v>0</v>
      </c>
      <c r="BB43">
        <f t="shared" si="48"/>
        <v>13.380000000000003</v>
      </c>
      <c r="BC43">
        <f t="shared" si="49"/>
        <v>-2.620000000000001</v>
      </c>
      <c r="BD43">
        <f t="shared" si="50"/>
        <v>0</v>
      </c>
      <c r="BE43">
        <f t="shared" si="51"/>
        <v>0</v>
      </c>
      <c r="BF43">
        <f t="shared" si="52"/>
        <v>0</v>
      </c>
      <c r="BG43">
        <f t="shared" si="53"/>
        <v>0</v>
      </c>
      <c r="BJ43" s="6" t="s">
        <v>31</v>
      </c>
      <c r="BK43" s="6">
        <f>(Y43+AE43+AK43+AQ43)/4</f>
        <v>13.38</v>
      </c>
      <c r="BL43" s="6">
        <f>(AA43+AG43+AM43+AS43)/4</f>
        <v>-2.62</v>
      </c>
      <c r="BM43" s="7">
        <f>AC43</f>
        <v>-7.3</v>
      </c>
      <c r="BN43" s="6">
        <f t="shared" si="42"/>
        <v>13.38</v>
      </c>
      <c r="BO43" s="6">
        <f t="shared" si="43"/>
        <v>-2.62</v>
      </c>
      <c r="BP43" s="6">
        <f t="shared" si="36"/>
        <v>-77</v>
      </c>
      <c r="BR43">
        <f t="shared" si="41"/>
        <v>39</v>
      </c>
      <c r="BS43" s="6" t="str">
        <f t="shared" si="37"/>
        <v>set line_39.AxisFunction "Manual"</v>
      </c>
      <c r="BT43" s="6"/>
      <c r="BU43" s="6"/>
      <c r="BX43" s="6" t="str">
        <f t="shared" si="38"/>
        <v>set line_39.AxisVectorX 1</v>
      </c>
      <c r="BY43" s="6"/>
      <c r="BZ43" s="6"/>
      <c r="CB43" s="6" t="str">
        <f t="shared" si="39"/>
        <v>set EmbeddedBeam_39.Material PileTypeI</v>
      </c>
      <c r="CC43" s="6"/>
      <c r="CD43" s="6"/>
      <c r="CE43" s="6"/>
      <c r="CG43" s="6" t="str">
        <f t="shared" si="40"/>
        <v>set Pile39.EmbeddedBeam.Connection "Free"</v>
      </c>
    </row>
    <row r="44" spans="1:85" x14ac:dyDescent="0.25">
      <c r="A44">
        <v>40</v>
      </c>
      <c r="C44">
        <v>32380</v>
      </c>
      <c r="D44">
        <v>27250.5</v>
      </c>
      <c r="E44" s="2">
        <f t="shared" si="44"/>
        <v>1.980000000000004</v>
      </c>
      <c r="F44" s="2">
        <f t="shared" si="45"/>
        <v>-3.25</v>
      </c>
      <c r="G44">
        <v>-7.3</v>
      </c>
      <c r="H44">
        <v>1</v>
      </c>
      <c r="I44">
        <v>1</v>
      </c>
      <c r="K44" s="2">
        <f t="shared" si="10"/>
        <v>0.58000000000000407</v>
      </c>
      <c r="L44" s="1">
        <f t="shared" si="11"/>
        <v>-4</v>
      </c>
      <c r="M44" s="1">
        <f t="shared" si="12"/>
        <v>-7.3</v>
      </c>
      <c r="N44" s="1">
        <f t="shared" si="13"/>
        <v>3.3800000000000039</v>
      </c>
      <c r="O44" s="1">
        <f t="shared" si="14"/>
        <v>-4</v>
      </c>
      <c r="P44" s="1">
        <f t="shared" si="15"/>
        <v>-7.3</v>
      </c>
      <c r="Q44" s="1">
        <f t="shared" si="16"/>
        <v>3.3800000000000039</v>
      </c>
      <c r="R44" s="1">
        <f t="shared" si="17"/>
        <v>-2.5</v>
      </c>
      <c r="S44" s="1">
        <f t="shared" si="18"/>
        <v>-7.3</v>
      </c>
      <c r="T44" s="1">
        <f t="shared" si="19"/>
        <v>0.58000000000000407</v>
      </c>
      <c r="U44" s="1">
        <f t="shared" si="20"/>
        <v>-2.5</v>
      </c>
      <c r="V44" s="1">
        <f t="shared" si="21"/>
        <v>-7.3</v>
      </c>
      <c r="X44" s="3" t="s">
        <v>27</v>
      </c>
      <c r="Y44" s="4">
        <f t="shared" si="22"/>
        <v>0.57999999999999996</v>
      </c>
      <c r="Z44" s="3" t="s">
        <v>28</v>
      </c>
      <c r="AA44" s="4">
        <f t="shared" si="23"/>
        <v>-4</v>
      </c>
      <c r="AB44" s="3" t="s">
        <v>28</v>
      </c>
      <c r="AC44" s="4">
        <f t="shared" si="24"/>
        <v>-7.3</v>
      </c>
      <c r="AD44" s="3" t="s">
        <v>29</v>
      </c>
      <c r="AE44" s="4">
        <f t="shared" si="25"/>
        <v>3.38</v>
      </c>
      <c r="AF44" s="3" t="s">
        <v>28</v>
      </c>
      <c r="AG44" s="4">
        <f t="shared" si="26"/>
        <v>-4</v>
      </c>
      <c r="AH44" s="3" t="s">
        <v>28</v>
      </c>
      <c r="AI44" s="4">
        <f t="shared" si="27"/>
        <v>-7.3</v>
      </c>
      <c r="AJ44" s="3" t="s">
        <v>29</v>
      </c>
      <c r="AK44" s="4">
        <f t="shared" si="28"/>
        <v>3.38</v>
      </c>
      <c r="AL44" s="3" t="s">
        <v>28</v>
      </c>
      <c r="AM44" s="4">
        <f t="shared" si="29"/>
        <v>-2.5</v>
      </c>
      <c r="AN44" s="3" t="s">
        <v>28</v>
      </c>
      <c r="AO44" s="4">
        <f t="shared" si="30"/>
        <v>-7.3</v>
      </c>
      <c r="AP44" s="3" t="s">
        <v>29</v>
      </c>
      <c r="AQ44" s="4">
        <f t="shared" si="31"/>
        <v>0.57999999999999996</v>
      </c>
      <c r="AR44" s="3" t="s">
        <v>28</v>
      </c>
      <c r="AS44" s="4">
        <f t="shared" si="32"/>
        <v>-2.5</v>
      </c>
      <c r="AT44" s="3" t="s">
        <v>28</v>
      </c>
      <c r="AU44" s="4">
        <f t="shared" si="33"/>
        <v>-7.3</v>
      </c>
      <c r="AV44" s="3" t="s">
        <v>30</v>
      </c>
      <c r="AZ44">
        <f t="shared" si="46"/>
        <v>0</v>
      </c>
      <c r="BA44">
        <f t="shared" si="47"/>
        <v>0</v>
      </c>
      <c r="BB44">
        <f t="shared" si="48"/>
        <v>1.980000000000004</v>
      </c>
      <c r="BC44">
        <f t="shared" si="49"/>
        <v>-3.25</v>
      </c>
      <c r="BD44">
        <f t="shared" si="50"/>
        <v>0</v>
      </c>
      <c r="BE44">
        <f t="shared" si="51"/>
        <v>0</v>
      </c>
      <c r="BF44">
        <f t="shared" si="52"/>
        <v>0</v>
      </c>
      <c r="BG44">
        <f t="shared" si="53"/>
        <v>0</v>
      </c>
      <c r="BJ44" s="6" t="s">
        <v>31</v>
      </c>
      <c r="BK44" s="6">
        <f>(Y44+AE44+AK44+AQ44)/4</f>
        <v>1.98</v>
      </c>
      <c r="BL44" s="6">
        <f>(AA44+AG44+AM44+AS44)/4</f>
        <v>-3.25</v>
      </c>
      <c r="BM44" s="7">
        <f>AC44</f>
        <v>-7.3</v>
      </c>
      <c r="BN44" s="6">
        <f t="shared" si="42"/>
        <v>1.98</v>
      </c>
      <c r="BO44" s="6">
        <f t="shared" si="43"/>
        <v>-3.25</v>
      </c>
      <c r="BP44" s="6">
        <f t="shared" si="36"/>
        <v>-77</v>
      </c>
      <c r="BR44">
        <f t="shared" si="41"/>
        <v>40</v>
      </c>
      <c r="BS44" s="6" t="str">
        <f t="shared" si="37"/>
        <v>set line_40.AxisFunction "Manual"</v>
      </c>
      <c r="BT44" s="6"/>
      <c r="BU44" s="6"/>
      <c r="BX44" s="6" t="str">
        <f t="shared" si="38"/>
        <v>set line_40.AxisVectorY 1</v>
      </c>
      <c r="BY44" s="6"/>
      <c r="BZ44" s="6"/>
      <c r="CB44" s="6" t="str">
        <f t="shared" si="39"/>
        <v>set EmbeddedBeam_40.Material PileTypeI</v>
      </c>
      <c r="CC44" s="6"/>
      <c r="CD44" s="6"/>
      <c r="CE44" s="6"/>
      <c r="CG44" s="6" t="str">
        <f t="shared" si="40"/>
        <v>set Pile40.EmbeddedBeam.Connection "Free"</v>
      </c>
    </row>
    <row r="45" spans="1:85" x14ac:dyDescent="0.25">
      <c r="A45">
        <v>41</v>
      </c>
      <c r="C45">
        <v>17180</v>
      </c>
      <c r="D45">
        <v>24075</v>
      </c>
      <c r="E45" s="2">
        <f t="shared" si="44"/>
        <v>-13.219999999999999</v>
      </c>
      <c r="F45" s="2">
        <f t="shared" si="45"/>
        <v>-6.4200000000000017</v>
      </c>
      <c r="G45">
        <v>-7.3</v>
      </c>
      <c r="H45">
        <v>1</v>
      </c>
      <c r="I45">
        <v>0</v>
      </c>
      <c r="K45" s="2">
        <f t="shared" si="10"/>
        <v>-13.969999999999999</v>
      </c>
      <c r="L45" s="1">
        <f t="shared" si="11"/>
        <v>-7.8200000000000021</v>
      </c>
      <c r="M45" s="1">
        <f t="shared" si="12"/>
        <v>-7.3</v>
      </c>
      <c r="N45" s="1">
        <f t="shared" si="13"/>
        <v>-12.469999999999999</v>
      </c>
      <c r="O45" s="1">
        <f t="shared" si="14"/>
        <v>-7.8200000000000021</v>
      </c>
      <c r="P45" s="1">
        <f t="shared" si="15"/>
        <v>-7.3</v>
      </c>
      <c r="Q45" s="1">
        <f t="shared" si="16"/>
        <v>-12.469999999999999</v>
      </c>
      <c r="R45" s="1">
        <f t="shared" si="17"/>
        <v>-5.0200000000000014</v>
      </c>
      <c r="S45" s="1">
        <f t="shared" si="18"/>
        <v>-7.3</v>
      </c>
      <c r="T45" s="1">
        <f t="shared" si="19"/>
        <v>-13.969999999999999</v>
      </c>
      <c r="U45" s="1">
        <f t="shared" si="20"/>
        <v>-5.0200000000000014</v>
      </c>
      <c r="V45" s="1">
        <f t="shared" si="21"/>
        <v>-7.3</v>
      </c>
      <c r="X45" s="3" t="s">
        <v>27</v>
      </c>
      <c r="Y45" s="4">
        <f t="shared" si="22"/>
        <v>-13.97</v>
      </c>
      <c r="Z45" s="3" t="s">
        <v>28</v>
      </c>
      <c r="AA45" s="4">
        <f t="shared" si="23"/>
        <v>-7.82</v>
      </c>
      <c r="AB45" s="3" t="s">
        <v>28</v>
      </c>
      <c r="AC45" s="4">
        <f t="shared" si="24"/>
        <v>-7.3</v>
      </c>
      <c r="AD45" s="3" t="s">
        <v>29</v>
      </c>
      <c r="AE45" s="4">
        <f t="shared" si="25"/>
        <v>-12.47</v>
      </c>
      <c r="AF45" s="3" t="s">
        <v>28</v>
      </c>
      <c r="AG45" s="4">
        <f t="shared" si="26"/>
        <v>-7.82</v>
      </c>
      <c r="AH45" s="3" t="s">
        <v>28</v>
      </c>
      <c r="AI45" s="4">
        <f t="shared" si="27"/>
        <v>-7.3</v>
      </c>
      <c r="AJ45" s="3" t="s">
        <v>29</v>
      </c>
      <c r="AK45" s="4">
        <f t="shared" si="28"/>
        <v>-12.47</v>
      </c>
      <c r="AL45" s="3" t="s">
        <v>28</v>
      </c>
      <c r="AM45" s="4">
        <f t="shared" si="29"/>
        <v>-5.0199999999999996</v>
      </c>
      <c r="AN45" s="3" t="s">
        <v>28</v>
      </c>
      <c r="AO45" s="4">
        <f t="shared" si="30"/>
        <v>-7.3</v>
      </c>
      <c r="AP45" s="3" t="s">
        <v>29</v>
      </c>
      <c r="AQ45" s="4">
        <f t="shared" si="31"/>
        <v>-13.97</v>
      </c>
      <c r="AR45" s="3" t="s">
        <v>28</v>
      </c>
      <c r="AS45" s="4">
        <f t="shared" si="32"/>
        <v>-5.0199999999999996</v>
      </c>
      <c r="AT45" s="3" t="s">
        <v>28</v>
      </c>
      <c r="AU45" s="4">
        <f t="shared" si="33"/>
        <v>-7.3</v>
      </c>
      <c r="AV45" s="3" t="s">
        <v>30</v>
      </c>
      <c r="AZ45">
        <f t="shared" si="46"/>
        <v>0</v>
      </c>
      <c r="BA45">
        <f t="shared" si="47"/>
        <v>0</v>
      </c>
      <c r="BB45">
        <f t="shared" si="48"/>
        <v>-13.219999999999999</v>
      </c>
      <c r="BC45">
        <f t="shared" si="49"/>
        <v>-6.4200000000000017</v>
      </c>
      <c r="BD45">
        <f t="shared" si="50"/>
        <v>0</v>
      </c>
      <c r="BE45">
        <f t="shared" si="51"/>
        <v>0</v>
      </c>
      <c r="BF45">
        <f t="shared" si="52"/>
        <v>0</v>
      </c>
      <c r="BG45">
        <f t="shared" si="53"/>
        <v>0</v>
      </c>
      <c r="BJ45" s="6" t="s">
        <v>31</v>
      </c>
      <c r="BK45" s="6">
        <f>(Y45+AE45+AK45+AQ45)/4</f>
        <v>-13.22</v>
      </c>
      <c r="BL45" s="6">
        <f>(AA45+AG45+AM45+AS45)/4</f>
        <v>-6.42</v>
      </c>
      <c r="BM45" s="7">
        <f>AC45</f>
        <v>-7.3</v>
      </c>
      <c r="BN45" s="6">
        <f t="shared" si="42"/>
        <v>-13.22</v>
      </c>
      <c r="BO45" s="6">
        <f t="shared" si="43"/>
        <v>-6.42</v>
      </c>
      <c r="BP45" s="6">
        <f t="shared" si="36"/>
        <v>-77</v>
      </c>
      <c r="BR45">
        <f t="shared" si="41"/>
        <v>41</v>
      </c>
      <c r="BS45" s="6" t="str">
        <f t="shared" si="37"/>
        <v>set line_41.AxisFunction "Manual"</v>
      </c>
      <c r="BT45" s="6"/>
      <c r="BU45" s="6"/>
      <c r="BX45" s="6" t="str">
        <f t="shared" si="38"/>
        <v>set line_41.AxisVectorX 1</v>
      </c>
      <c r="BY45" s="6"/>
      <c r="BZ45" s="6"/>
      <c r="CB45" s="6" t="str">
        <f t="shared" si="39"/>
        <v>set EmbeddedBeam_41.Material PileTypeI</v>
      </c>
      <c r="CC45" s="6"/>
      <c r="CD45" s="6"/>
      <c r="CE45" s="6"/>
      <c r="CG45" s="6" t="str">
        <f t="shared" si="40"/>
        <v>set Pile41.EmbeddedBeam.Connection "Free"</v>
      </c>
    </row>
    <row r="46" spans="1:85" x14ac:dyDescent="0.25">
      <c r="A46">
        <v>42</v>
      </c>
      <c r="C46">
        <v>20980</v>
      </c>
      <c r="D46">
        <v>24075</v>
      </c>
      <c r="E46" s="2">
        <f t="shared" si="44"/>
        <v>-9.4199999999999982</v>
      </c>
      <c r="F46" s="2">
        <f t="shared" si="45"/>
        <v>-6.4200000000000017</v>
      </c>
      <c r="G46">
        <v>-7.3</v>
      </c>
      <c r="H46">
        <v>1</v>
      </c>
      <c r="I46">
        <v>1</v>
      </c>
      <c r="K46" s="2">
        <f t="shared" si="10"/>
        <v>-10.819999999999999</v>
      </c>
      <c r="L46" s="1">
        <f t="shared" si="11"/>
        <v>-7.1700000000000017</v>
      </c>
      <c r="M46" s="1">
        <f t="shared" si="12"/>
        <v>-7.3</v>
      </c>
      <c r="N46" s="1">
        <f t="shared" si="13"/>
        <v>-8.0199999999999978</v>
      </c>
      <c r="O46" s="1">
        <f t="shared" si="14"/>
        <v>-7.1700000000000017</v>
      </c>
      <c r="P46" s="1">
        <f t="shared" si="15"/>
        <v>-7.3</v>
      </c>
      <c r="Q46" s="1">
        <f t="shared" si="16"/>
        <v>-8.0199999999999978</v>
      </c>
      <c r="R46" s="1">
        <f t="shared" si="17"/>
        <v>-5.6700000000000017</v>
      </c>
      <c r="S46" s="1">
        <f t="shared" si="18"/>
        <v>-7.3</v>
      </c>
      <c r="T46" s="1">
        <f t="shared" si="19"/>
        <v>-10.819999999999999</v>
      </c>
      <c r="U46" s="1">
        <f t="shared" si="20"/>
        <v>-5.6700000000000017</v>
      </c>
      <c r="V46" s="1">
        <f t="shared" si="21"/>
        <v>-7.3</v>
      </c>
      <c r="X46" s="3" t="s">
        <v>27</v>
      </c>
      <c r="Y46" s="4">
        <f t="shared" si="22"/>
        <v>-10.82</v>
      </c>
      <c r="Z46" s="3" t="s">
        <v>28</v>
      </c>
      <c r="AA46" s="4">
        <f t="shared" si="23"/>
        <v>-7.17</v>
      </c>
      <c r="AB46" s="3" t="s">
        <v>28</v>
      </c>
      <c r="AC46" s="4">
        <f t="shared" si="24"/>
        <v>-7.3</v>
      </c>
      <c r="AD46" s="3" t="s">
        <v>29</v>
      </c>
      <c r="AE46" s="4">
        <f t="shared" si="25"/>
        <v>-8.02</v>
      </c>
      <c r="AF46" s="3" t="s">
        <v>28</v>
      </c>
      <c r="AG46" s="4">
        <f t="shared" si="26"/>
        <v>-7.17</v>
      </c>
      <c r="AH46" s="3" t="s">
        <v>28</v>
      </c>
      <c r="AI46" s="4">
        <f t="shared" si="27"/>
        <v>-7.3</v>
      </c>
      <c r="AJ46" s="3" t="s">
        <v>29</v>
      </c>
      <c r="AK46" s="4">
        <f t="shared" si="28"/>
        <v>-8.02</v>
      </c>
      <c r="AL46" s="3" t="s">
        <v>28</v>
      </c>
      <c r="AM46" s="4">
        <f t="shared" si="29"/>
        <v>-5.67</v>
      </c>
      <c r="AN46" s="3" t="s">
        <v>28</v>
      </c>
      <c r="AO46" s="4">
        <f t="shared" si="30"/>
        <v>-7.3</v>
      </c>
      <c r="AP46" s="3" t="s">
        <v>29</v>
      </c>
      <c r="AQ46" s="4">
        <f t="shared" si="31"/>
        <v>-10.82</v>
      </c>
      <c r="AR46" s="3" t="s">
        <v>28</v>
      </c>
      <c r="AS46" s="4">
        <f t="shared" si="32"/>
        <v>-5.67</v>
      </c>
      <c r="AT46" s="3" t="s">
        <v>28</v>
      </c>
      <c r="AU46" s="4">
        <f t="shared" si="33"/>
        <v>-7.3</v>
      </c>
      <c r="AV46" s="3" t="s">
        <v>30</v>
      </c>
      <c r="AZ46">
        <f t="shared" si="46"/>
        <v>0</v>
      </c>
      <c r="BA46">
        <f t="shared" si="47"/>
        <v>0</v>
      </c>
      <c r="BB46">
        <f t="shared" si="48"/>
        <v>-9.4199999999999982</v>
      </c>
      <c r="BC46">
        <f t="shared" si="49"/>
        <v>-6.4200000000000017</v>
      </c>
      <c r="BD46">
        <f t="shared" si="50"/>
        <v>0</v>
      </c>
      <c r="BE46">
        <f t="shared" si="51"/>
        <v>0</v>
      </c>
      <c r="BF46">
        <f t="shared" si="52"/>
        <v>0</v>
      </c>
      <c r="BG46">
        <f t="shared" si="53"/>
        <v>0</v>
      </c>
      <c r="BJ46" s="6" t="s">
        <v>31</v>
      </c>
      <c r="BK46" s="6">
        <f>(Y46+AE46+AK46+AQ46)/4</f>
        <v>-9.42</v>
      </c>
      <c r="BL46" s="6">
        <f>(AA46+AG46+AM46+AS46)/4</f>
        <v>-6.42</v>
      </c>
      <c r="BM46" s="7">
        <f>AC46</f>
        <v>-7.3</v>
      </c>
      <c r="BN46" s="6">
        <f t="shared" si="42"/>
        <v>-9.42</v>
      </c>
      <c r="BO46" s="6">
        <f t="shared" si="43"/>
        <v>-6.42</v>
      </c>
      <c r="BP46" s="6">
        <f t="shared" si="36"/>
        <v>-77</v>
      </c>
      <c r="BR46">
        <f t="shared" si="41"/>
        <v>42</v>
      </c>
      <c r="BS46" s="6" t="str">
        <f t="shared" si="37"/>
        <v>set line_42.AxisFunction "Manual"</v>
      </c>
      <c r="BT46" s="6"/>
      <c r="BU46" s="6"/>
      <c r="BX46" s="6" t="str">
        <f t="shared" si="38"/>
        <v>set line_42.AxisVectorY 1</v>
      </c>
      <c r="BY46" s="6"/>
      <c r="BZ46" s="6"/>
      <c r="CB46" s="6" t="str">
        <f t="shared" si="39"/>
        <v>set EmbeddedBeam_42.Material PileTypeI</v>
      </c>
      <c r="CC46" s="6"/>
      <c r="CD46" s="6"/>
      <c r="CE46" s="6"/>
      <c r="CG46" s="6" t="str">
        <f t="shared" si="40"/>
        <v>set Pile42.EmbeddedBeam.Connection "Free"</v>
      </c>
    </row>
    <row r="47" spans="1:85" x14ac:dyDescent="0.25">
      <c r="A47">
        <v>43</v>
      </c>
      <c r="C47">
        <v>28580</v>
      </c>
      <c r="D47">
        <v>24075</v>
      </c>
      <c r="E47" s="2">
        <f t="shared" si="44"/>
        <v>-1.8200000000000003</v>
      </c>
      <c r="F47" s="2">
        <f t="shared" si="45"/>
        <v>-6.4200000000000017</v>
      </c>
      <c r="G47">
        <v>-7.3</v>
      </c>
      <c r="H47">
        <v>1</v>
      </c>
      <c r="I47">
        <v>1</v>
      </c>
      <c r="K47" s="2">
        <f t="shared" si="10"/>
        <v>-3.22</v>
      </c>
      <c r="L47" s="1">
        <f t="shared" si="11"/>
        <v>-7.1700000000000017</v>
      </c>
      <c r="M47" s="1">
        <f t="shared" si="12"/>
        <v>-7.3</v>
      </c>
      <c r="N47" s="1">
        <f t="shared" si="13"/>
        <v>-0.42000000000000037</v>
      </c>
      <c r="O47" s="1">
        <f t="shared" si="14"/>
        <v>-7.1700000000000017</v>
      </c>
      <c r="P47" s="1">
        <f t="shared" si="15"/>
        <v>-7.3</v>
      </c>
      <c r="Q47" s="1">
        <f t="shared" si="16"/>
        <v>-0.42000000000000037</v>
      </c>
      <c r="R47" s="1">
        <f t="shared" si="17"/>
        <v>-5.6700000000000017</v>
      </c>
      <c r="S47" s="1">
        <f t="shared" si="18"/>
        <v>-7.3</v>
      </c>
      <c r="T47" s="1">
        <f t="shared" si="19"/>
        <v>-3.22</v>
      </c>
      <c r="U47" s="1">
        <f t="shared" si="20"/>
        <v>-5.6700000000000017</v>
      </c>
      <c r="V47" s="1">
        <f t="shared" si="21"/>
        <v>-7.3</v>
      </c>
      <c r="X47" s="3" t="s">
        <v>27</v>
      </c>
      <c r="Y47" s="4">
        <f t="shared" si="22"/>
        <v>-3.22</v>
      </c>
      <c r="Z47" s="3" t="s">
        <v>28</v>
      </c>
      <c r="AA47" s="4">
        <f t="shared" si="23"/>
        <v>-7.17</v>
      </c>
      <c r="AB47" s="3" t="s">
        <v>28</v>
      </c>
      <c r="AC47" s="4">
        <f t="shared" si="24"/>
        <v>-7.3</v>
      </c>
      <c r="AD47" s="3" t="s">
        <v>29</v>
      </c>
      <c r="AE47" s="4">
        <f t="shared" si="25"/>
        <v>-0.42</v>
      </c>
      <c r="AF47" s="3" t="s">
        <v>28</v>
      </c>
      <c r="AG47" s="4">
        <f t="shared" si="26"/>
        <v>-7.17</v>
      </c>
      <c r="AH47" s="3" t="s">
        <v>28</v>
      </c>
      <c r="AI47" s="4">
        <f t="shared" si="27"/>
        <v>-7.3</v>
      </c>
      <c r="AJ47" s="3" t="s">
        <v>29</v>
      </c>
      <c r="AK47" s="4">
        <f t="shared" si="28"/>
        <v>-0.42</v>
      </c>
      <c r="AL47" s="3" t="s">
        <v>28</v>
      </c>
      <c r="AM47" s="4">
        <f t="shared" si="29"/>
        <v>-5.67</v>
      </c>
      <c r="AN47" s="3" t="s">
        <v>28</v>
      </c>
      <c r="AO47" s="4">
        <f t="shared" si="30"/>
        <v>-7.3</v>
      </c>
      <c r="AP47" s="3" t="s">
        <v>29</v>
      </c>
      <c r="AQ47" s="4">
        <f t="shared" si="31"/>
        <v>-3.22</v>
      </c>
      <c r="AR47" s="3" t="s">
        <v>28</v>
      </c>
      <c r="AS47" s="4">
        <f t="shared" si="32"/>
        <v>-5.67</v>
      </c>
      <c r="AT47" s="3" t="s">
        <v>28</v>
      </c>
      <c r="AU47" s="4">
        <f t="shared" si="33"/>
        <v>-7.3</v>
      </c>
      <c r="AV47" s="3" t="s">
        <v>30</v>
      </c>
      <c r="AZ47">
        <f t="shared" si="46"/>
        <v>0</v>
      </c>
      <c r="BA47">
        <f t="shared" si="47"/>
        <v>0</v>
      </c>
      <c r="BB47">
        <f t="shared" si="48"/>
        <v>-1.8200000000000003</v>
      </c>
      <c r="BC47">
        <f t="shared" si="49"/>
        <v>-6.4200000000000017</v>
      </c>
      <c r="BD47">
        <f t="shared" si="50"/>
        <v>0</v>
      </c>
      <c r="BE47">
        <f t="shared" si="51"/>
        <v>0</v>
      </c>
      <c r="BF47">
        <f t="shared" si="52"/>
        <v>0</v>
      </c>
      <c r="BG47">
        <f t="shared" si="53"/>
        <v>0</v>
      </c>
      <c r="BJ47" s="6" t="s">
        <v>31</v>
      </c>
      <c r="BK47" s="6">
        <f>(Y47+AE47+AK47+AQ47)/4</f>
        <v>-1.8200000000000003</v>
      </c>
      <c r="BL47" s="6">
        <f>(AA47+AG47+AM47+AS47)/4</f>
        <v>-6.42</v>
      </c>
      <c r="BM47" s="7">
        <f>AC47</f>
        <v>-7.3</v>
      </c>
      <c r="BN47" s="6">
        <f t="shared" si="42"/>
        <v>-1.8200000000000003</v>
      </c>
      <c r="BO47" s="6">
        <f t="shared" si="43"/>
        <v>-6.42</v>
      </c>
      <c r="BP47" s="6">
        <f t="shared" si="36"/>
        <v>-77</v>
      </c>
      <c r="BR47">
        <f t="shared" si="41"/>
        <v>43</v>
      </c>
      <c r="BS47" s="6" t="str">
        <f t="shared" si="37"/>
        <v>set line_43.AxisFunction "Manual"</v>
      </c>
      <c r="BT47" s="6"/>
      <c r="BU47" s="6"/>
      <c r="BX47" s="6" t="str">
        <f t="shared" si="38"/>
        <v>set line_43.AxisVectorY 1</v>
      </c>
      <c r="BY47" s="6"/>
      <c r="BZ47" s="6"/>
      <c r="CB47" s="6" t="str">
        <f t="shared" si="39"/>
        <v>set EmbeddedBeam_43.Material PileTypeI</v>
      </c>
      <c r="CC47" s="6"/>
      <c r="CD47" s="6"/>
      <c r="CE47" s="6"/>
      <c r="CG47" s="6" t="str">
        <f t="shared" si="40"/>
        <v>set Pile43.EmbeddedBeam.Connection "Free"</v>
      </c>
    </row>
    <row r="48" spans="1:85" x14ac:dyDescent="0.25">
      <c r="A48">
        <v>44</v>
      </c>
      <c r="C48">
        <v>32380</v>
      </c>
      <c r="D48">
        <v>24075</v>
      </c>
      <c r="E48" s="2">
        <f t="shared" si="44"/>
        <v>1.980000000000004</v>
      </c>
      <c r="F48" s="2">
        <f t="shared" si="45"/>
        <v>-6.4200000000000017</v>
      </c>
      <c r="G48">
        <v>-7.3</v>
      </c>
      <c r="H48">
        <v>1</v>
      </c>
      <c r="I48">
        <v>0</v>
      </c>
      <c r="K48" s="2">
        <f t="shared" si="10"/>
        <v>1.230000000000004</v>
      </c>
      <c r="L48" s="1">
        <f t="shared" si="11"/>
        <v>-7.8200000000000021</v>
      </c>
      <c r="M48" s="1">
        <f t="shared" si="12"/>
        <v>-7.3</v>
      </c>
      <c r="N48" s="1">
        <f t="shared" si="13"/>
        <v>2.730000000000004</v>
      </c>
      <c r="O48" s="1">
        <f t="shared" si="14"/>
        <v>-7.8200000000000021</v>
      </c>
      <c r="P48" s="1">
        <f t="shared" si="15"/>
        <v>-7.3</v>
      </c>
      <c r="Q48" s="1">
        <f t="shared" si="16"/>
        <v>2.730000000000004</v>
      </c>
      <c r="R48" s="1">
        <f t="shared" si="17"/>
        <v>-5.0200000000000014</v>
      </c>
      <c r="S48" s="1">
        <f t="shared" si="18"/>
        <v>-7.3</v>
      </c>
      <c r="T48" s="1">
        <f t="shared" si="19"/>
        <v>1.230000000000004</v>
      </c>
      <c r="U48" s="1">
        <f t="shared" si="20"/>
        <v>-5.0200000000000014</v>
      </c>
      <c r="V48" s="1">
        <f t="shared" si="21"/>
        <v>-7.3</v>
      </c>
      <c r="X48" s="3" t="s">
        <v>27</v>
      </c>
      <c r="Y48" s="4">
        <f t="shared" si="22"/>
        <v>1.23</v>
      </c>
      <c r="Z48" s="3" t="s">
        <v>28</v>
      </c>
      <c r="AA48" s="4">
        <f t="shared" si="23"/>
        <v>-7.82</v>
      </c>
      <c r="AB48" s="3" t="s">
        <v>28</v>
      </c>
      <c r="AC48" s="4">
        <f t="shared" si="24"/>
        <v>-7.3</v>
      </c>
      <c r="AD48" s="3" t="s">
        <v>29</v>
      </c>
      <c r="AE48" s="4">
        <f t="shared" si="25"/>
        <v>2.73</v>
      </c>
      <c r="AF48" s="3" t="s">
        <v>28</v>
      </c>
      <c r="AG48" s="4">
        <f t="shared" si="26"/>
        <v>-7.82</v>
      </c>
      <c r="AH48" s="3" t="s">
        <v>28</v>
      </c>
      <c r="AI48" s="4">
        <f t="shared" si="27"/>
        <v>-7.3</v>
      </c>
      <c r="AJ48" s="3" t="s">
        <v>29</v>
      </c>
      <c r="AK48" s="4">
        <f t="shared" si="28"/>
        <v>2.73</v>
      </c>
      <c r="AL48" s="3" t="s">
        <v>28</v>
      </c>
      <c r="AM48" s="4">
        <f t="shared" si="29"/>
        <v>-5.0199999999999996</v>
      </c>
      <c r="AN48" s="3" t="s">
        <v>28</v>
      </c>
      <c r="AO48" s="4">
        <f t="shared" si="30"/>
        <v>-7.3</v>
      </c>
      <c r="AP48" s="3" t="s">
        <v>29</v>
      </c>
      <c r="AQ48" s="4">
        <f t="shared" si="31"/>
        <v>1.23</v>
      </c>
      <c r="AR48" s="3" t="s">
        <v>28</v>
      </c>
      <c r="AS48" s="4">
        <f t="shared" si="32"/>
        <v>-5.0199999999999996</v>
      </c>
      <c r="AT48" s="3" t="s">
        <v>28</v>
      </c>
      <c r="AU48" s="4">
        <f t="shared" si="33"/>
        <v>-7.3</v>
      </c>
      <c r="AV48" s="3" t="s">
        <v>30</v>
      </c>
      <c r="AZ48">
        <f t="shared" si="46"/>
        <v>0</v>
      </c>
      <c r="BA48">
        <f t="shared" si="47"/>
        <v>0</v>
      </c>
      <c r="BB48">
        <f t="shared" si="48"/>
        <v>1.980000000000004</v>
      </c>
      <c r="BC48">
        <f t="shared" si="49"/>
        <v>-6.4200000000000017</v>
      </c>
      <c r="BD48">
        <f t="shared" si="50"/>
        <v>0</v>
      </c>
      <c r="BE48">
        <f t="shared" si="51"/>
        <v>0</v>
      </c>
      <c r="BF48">
        <f t="shared" si="52"/>
        <v>0</v>
      </c>
      <c r="BG48">
        <f t="shared" si="53"/>
        <v>0</v>
      </c>
      <c r="BJ48" s="6" t="s">
        <v>31</v>
      </c>
      <c r="BK48" s="6">
        <f>(Y48+AE48+AK48+AQ48)/4</f>
        <v>1.98</v>
      </c>
      <c r="BL48" s="6">
        <f>(AA48+AG48+AM48+AS48)/4</f>
        <v>-6.42</v>
      </c>
      <c r="BM48" s="7">
        <f>AC48</f>
        <v>-7.3</v>
      </c>
      <c r="BN48" s="6">
        <f t="shared" si="42"/>
        <v>1.98</v>
      </c>
      <c r="BO48" s="6">
        <f t="shared" si="43"/>
        <v>-6.42</v>
      </c>
      <c r="BP48" s="6">
        <f t="shared" si="36"/>
        <v>-77</v>
      </c>
      <c r="BR48">
        <f t="shared" si="41"/>
        <v>44</v>
      </c>
      <c r="BS48" s="6" t="str">
        <f t="shared" si="37"/>
        <v>set line_44.AxisFunction "Manual"</v>
      </c>
      <c r="BT48" s="6"/>
      <c r="BU48" s="6"/>
      <c r="BX48" s="6" t="str">
        <f t="shared" si="38"/>
        <v>set line_44.AxisVectorX 1</v>
      </c>
      <c r="BY48" s="6"/>
      <c r="BZ48" s="6"/>
      <c r="CB48" s="6" t="str">
        <f t="shared" si="39"/>
        <v>set EmbeddedBeam_44.Material PileTypeI</v>
      </c>
      <c r="CC48" s="6"/>
      <c r="CD48" s="6"/>
      <c r="CE48" s="6"/>
      <c r="CG48" s="6" t="str">
        <f t="shared" si="40"/>
        <v>set Pile44.EmbeddedBeam.Connection "Free"</v>
      </c>
    </row>
    <row r="49" spans="1:85" x14ac:dyDescent="0.25">
      <c r="A49">
        <v>45</v>
      </c>
      <c r="C49">
        <v>36180</v>
      </c>
      <c r="D49">
        <v>24075</v>
      </c>
      <c r="E49" s="2">
        <f t="shared" si="44"/>
        <v>5.7800000000000011</v>
      </c>
      <c r="F49" s="2">
        <f t="shared" si="45"/>
        <v>-6.4200000000000017</v>
      </c>
      <c r="G49">
        <v>-7.3</v>
      </c>
      <c r="H49">
        <v>1</v>
      </c>
      <c r="I49">
        <v>1</v>
      </c>
      <c r="K49" s="2">
        <f t="shared" si="10"/>
        <v>4.3800000000000008</v>
      </c>
      <c r="L49" s="1">
        <f t="shared" si="11"/>
        <v>-7.1700000000000017</v>
      </c>
      <c r="M49" s="1">
        <f t="shared" si="12"/>
        <v>-7.3</v>
      </c>
      <c r="N49" s="1">
        <f t="shared" si="13"/>
        <v>7.1800000000000015</v>
      </c>
      <c r="O49" s="1">
        <f t="shared" si="14"/>
        <v>-7.1700000000000017</v>
      </c>
      <c r="P49" s="1">
        <f t="shared" si="15"/>
        <v>-7.3</v>
      </c>
      <c r="Q49" s="1">
        <f t="shared" si="16"/>
        <v>7.1800000000000015</v>
      </c>
      <c r="R49" s="1">
        <f t="shared" si="17"/>
        <v>-5.6700000000000017</v>
      </c>
      <c r="S49" s="1">
        <f t="shared" si="18"/>
        <v>-7.3</v>
      </c>
      <c r="T49" s="1">
        <f t="shared" si="19"/>
        <v>4.3800000000000008</v>
      </c>
      <c r="U49" s="1">
        <f t="shared" si="20"/>
        <v>-5.6700000000000017</v>
      </c>
      <c r="V49" s="1">
        <f t="shared" si="21"/>
        <v>-7.3</v>
      </c>
      <c r="X49" s="3" t="s">
        <v>27</v>
      </c>
      <c r="Y49" s="4">
        <f t="shared" si="22"/>
        <v>4.38</v>
      </c>
      <c r="Z49" s="3" t="s">
        <v>28</v>
      </c>
      <c r="AA49" s="4">
        <f t="shared" si="23"/>
        <v>-7.17</v>
      </c>
      <c r="AB49" s="3" t="s">
        <v>28</v>
      </c>
      <c r="AC49" s="4">
        <f t="shared" si="24"/>
        <v>-7.3</v>
      </c>
      <c r="AD49" s="3" t="s">
        <v>29</v>
      </c>
      <c r="AE49" s="4">
        <f t="shared" si="25"/>
        <v>7.18</v>
      </c>
      <c r="AF49" s="3" t="s">
        <v>28</v>
      </c>
      <c r="AG49" s="4">
        <f t="shared" si="26"/>
        <v>-7.17</v>
      </c>
      <c r="AH49" s="3" t="s">
        <v>28</v>
      </c>
      <c r="AI49" s="4">
        <f t="shared" si="27"/>
        <v>-7.3</v>
      </c>
      <c r="AJ49" s="3" t="s">
        <v>29</v>
      </c>
      <c r="AK49" s="4">
        <f t="shared" si="28"/>
        <v>7.18</v>
      </c>
      <c r="AL49" s="3" t="s">
        <v>28</v>
      </c>
      <c r="AM49" s="4">
        <f t="shared" si="29"/>
        <v>-5.67</v>
      </c>
      <c r="AN49" s="3" t="s">
        <v>28</v>
      </c>
      <c r="AO49" s="4">
        <f t="shared" si="30"/>
        <v>-7.3</v>
      </c>
      <c r="AP49" s="3" t="s">
        <v>29</v>
      </c>
      <c r="AQ49" s="4">
        <f t="shared" si="31"/>
        <v>4.38</v>
      </c>
      <c r="AR49" s="3" t="s">
        <v>28</v>
      </c>
      <c r="AS49" s="4">
        <f t="shared" si="32"/>
        <v>-5.67</v>
      </c>
      <c r="AT49" s="3" t="s">
        <v>28</v>
      </c>
      <c r="AU49" s="4">
        <f t="shared" si="33"/>
        <v>-7.3</v>
      </c>
      <c r="AV49" s="3" t="s">
        <v>30</v>
      </c>
      <c r="AZ49">
        <f t="shared" si="46"/>
        <v>0</v>
      </c>
      <c r="BA49">
        <f t="shared" si="47"/>
        <v>0</v>
      </c>
      <c r="BB49">
        <f t="shared" si="48"/>
        <v>5.7800000000000011</v>
      </c>
      <c r="BC49">
        <f t="shared" si="49"/>
        <v>-6.4200000000000017</v>
      </c>
      <c r="BD49">
        <f t="shared" si="50"/>
        <v>0</v>
      </c>
      <c r="BE49">
        <f t="shared" si="51"/>
        <v>0</v>
      </c>
      <c r="BF49">
        <f t="shared" si="52"/>
        <v>0</v>
      </c>
      <c r="BG49">
        <f t="shared" si="53"/>
        <v>0</v>
      </c>
      <c r="BJ49" s="6" t="s">
        <v>31</v>
      </c>
      <c r="BK49" s="6">
        <f>(Y49+AE49+AK49+AQ49)/4</f>
        <v>5.7799999999999994</v>
      </c>
      <c r="BL49" s="6">
        <f>(AA49+AG49+AM49+AS49)/4</f>
        <v>-6.42</v>
      </c>
      <c r="BM49" s="7">
        <f>AC49</f>
        <v>-7.3</v>
      </c>
      <c r="BN49" s="6">
        <f t="shared" si="42"/>
        <v>5.7799999999999994</v>
      </c>
      <c r="BO49" s="6">
        <f t="shared" si="43"/>
        <v>-6.42</v>
      </c>
      <c r="BP49" s="6">
        <f t="shared" si="36"/>
        <v>-77</v>
      </c>
      <c r="BR49">
        <f t="shared" si="41"/>
        <v>45</v>
      </c>
      <c r="BS49" s="6" t="str">
        <f t="shared" si="37"/>
        <v>set line_45.AxisFunction "Manual"</v>
      </c>
      <c r="BT49" s="6"/>
      <c r="BU49" s="6"/>
      <c r="BX49" s="6" t="str">
        <f t="shared" si="38"/>
        <v>set line_45.AxisVectorY 1</v>
      </c>
      <c r="BY49" s="6"/>
      <c r="BZ49" s="6"/>
      <c r="CB49" s="6" t="str">
        <f t="shared" si="39"/>
        <v>set EmbeddedBeam_45.Material PileTypeI</v>
      </c>
      <c r="CC49" s="6"/>
      <c r="CD49" s="6"/>
      <c r="CE49" s="6"/>
      <c r="CG49" s="6" t="str">
        <f t="shared" si="40"/>
        <v>set Pile45.EmbeddedBeam.Connection "Free"</v>
      </c>
    </row>
    <row r="50" spans="1:85" x14ac:dyDescent="0.25">
      <c r="A50">
        <v>46</v>
      </c>
      <c r="C50">
        <v>39980</v>
      </c>
      <c r="D50">
        <v>24075</v>
      </c>
      <c r="E50" s="2">
        <f t="shared" si="44"/>
        <v>9.5799999999999983</v>
      </c>
      <c r="F50" s="2">
        <f t="shared" si="45"/>
        <v>-6.4200000000000017</v>
      </c>
      <c r="G50">
        <v>-7.3</v>
      </c>
      <c r="H50">
        <v>1</v>
      </c>
      <c r="I50">
        <v>0</v>
      </c>
      <c r="K50" s="2">
        <f t="shared" si="10"/>
        <v>8.8299999999999983</v>
      </c>
      <c r="L50" s="1">
        <f t="shared" si="11"/>
        <v>-7.8200000000000021</v>
      </c>
      <c r="M50" s="1">
        <f t="shared" si="12"/>
        <v>-7.3</v>
      </c>
      <c r="N50" s="1">
        <f t="shared" si="13"/>
        <v>10.329999999999998</v>
      </c>
      <c r="O50" s="1">
        <f t="shared" si="14"/>
        <v>-7.8200000000000021</v>
      </c>
      <c r="P50" s="1">
        <f t="shared" si="15"/>
        <v>-7.3</v>
      </c>
      <c r="Q50" s="1">
        <f t="shared" si="16"/>
        <v>10.329999999999998</v>
      </c>
      <c r="R50" s="1">
        <f t="shared" si="17"/>
        <v>-5.0200000000000014</v>
      </c>
      <c r="S50" s="1">
        <f t="shared" si="18"/>
        <v>-7.3</v>
      </c>
      <c r="T50" s="1">
        <f t="shared" si="19"/>
        <v>8.8299999999999983</v>
      </c>
      <c r="U50" s="1">
        <f t="shared" si="20"/>
        <v>-5.0200000000000014</v>
      </c>
      <c r="V50" s="1">
        <f t="shared" si="21"/>
        <v>-7.3</v>
      </c>
      <c r="X50" s="3" t="s">
        <v>27</v>
      </c>
      <c r="Y50" s="4">
        <f t="shared" si="22"/>
        <v>8.83</v>
      </c>
      <c r="Z50" s="3" t="s">
        <v>28</v>
      </c>
      <c r="AA50" s="4">
        <f t="shared" si="23"/>
        <v>-7.82</v>
      </c>
      <c r="AB50" s="3" t="s">
        <v>28</v>
      </c>
      <c r="AC50" s="4">
        <f t="shared" si="24"/>
        <v>-7.3</v>
      </c>
      <c r="AD50" s="3" t="s">
        <v>29</v>
      </c>
      <c r="AE50" s="4">
        <f t="shared" si="25"/>
        <v>10.33</v>
      </c>
      <c r="AF50" s="3" t="s">
        <v>28</v>
      </c>
      <c r="AG50" s="4">
        <f t="shared" si="26"/>
        <v>-7.82</v>
      </c>
      <c r="AH50" s="3" t="s">
        <v>28</v>
      </c>
      <c r="AI50" s="4">
        <f t="shared" si="27"/>
        <v>-7.3</v>
      </c>
      <c r="AJ50" s="3" t="s">
        <v>29</v>
      </c>
      <c r="AK50" s="4">
        <f t="shared" si="28"/>
        <v>10.33</v>
      </c>
      <c r="AL50" s="3" t="s">
        <v>28</v>
      </c>
      <c r="AM50" s="4">
        <f t="shared" si="29"/>
        <v>-5.0199999999999996</v>
      </c>
      <c r="AN50" s="3" t="s">
        <v>28</v>
      </c>
      <c r="AO50" s="4">
        <f t="shared" si="30"/>
        <v>-7.3</v>
      </c>
      <c r="AP50" s="3" t="s">
        <v>29</v>
      </c>
      <c r="AQ50" s="4">
        <f t="shared" si="31"/>
        <v>8.83</v>
      </c>
      <c r="AR50" s="3" t="s">
        <v>28</v>
      </c>
      <c r="AS50" s="4">
        <f t="shared" si="32"/>
        <v>-5.0199999999999996</v>
      </c>
      <c r="AT50" s="3" t="s">
        <v>28</v>
      </c>
      <c r="AU50" s="4">
        <f t="shared" si="33"/>
        <v>-7.3</v>
      </c>
      <c r="AV50" s="3" t="s">
        <v>30</v>
      </c>
      <c r="AZ50">
        <f t="shared" si="46"/>
        <v>0</v>
      </c>
      <c r="BA50">
        <f t="shared" si="47"/>
        <v>0</v>
      </c>
      <c r="BB50">
        <f t="shared" si="48"/>
        <v>9.5799999999999983</v>
      </c>
      <c r="BC50">
        <f t="shared" si="49"/>
        <v>-6.4200000000000017</v>
      </c>
      <c r="BD50">
        <f t="shared" si="50"/>
        <v>0</v>
      </c>
      <c r="BE50">
        <f t="shared" si="51"/>
        <v>0</v>
      </c>
      <c r="BF50">
        <f t="shared" si="52"/>
        <v>0</v>
      </c>
      <c r="BG50">
        <f t="shared" si="53"/>
        <v>0</v>
      </c>
      <c r="BJ50" s="6" t="s">
        <v>31</v>
      </c>
      <c r="BK50" s="6">
        <f>(Y50+AE50+AK50+AQ50)/4</f>
        <v>9.58</v>
      </c>
      <c r="BL50" s="6">
        <f>(AA50+AG50+AM50+AS50)/4</f>
        <v>-6.42</v>
      </c>
      <c r="BM50" s="7">
        <f>AC50</f>
        <v>-7.3</v>
      </c>
      <c r="BN50" s="6">
        <f t="shared" si="42"/>
        <v>9.58</v>
      </c>
      <c r="BO50" s="6">
        <f t="shared" si="43"/>
        <v>-6.42</v>
      </c>
      <c r="BP50" s="6">
        <f t="shared" si="36"/>
        <v>-77</v>
      </c>
      <c r="BR50">
        <f t="shared" si="41"/>
        <v>46</v>
      </c>
      <c r="BS50" s="6" t="str">
        <f t="shared" si="37"/>
        <v>set line_46.AxisFunction "Manual"</v>
      </c>
      <c r="BT50" s="6"/>
      <c r="BU50" s="6"/>
      <c r="BX50" s="6" t="str">
        <f t="shared" si="38"/>
        <v>set line_46.AxisVectorX 1</v>
      </c>
      <c r="BY50" s="6"/>
      <c r="BZ50" s="6"/>
      <c r="CB50" s="6" t="str">
        <f t="shared" si="39"/>
        <v>set EmbeddedBeam_46.Material PileTypeI</v>
      </c>
      <c r="CC50" s="6"/>
      <c r="CD50" s="6"/>
      <c r="CE50" s="6"/>
      <c r="CG50" s="6" t="str">
        <f t="shared" si="40"/>
        <v>set Pile46.EmbeddedBeam.Connection "Free"</v>
      </c>
    </row>
    <row r="51" spans="1:85" x14ac:dyDescent="0.25">
      <c r="A51">
        <v>47</v>
      </c>
      <c r="C51">
        <v>43780</v>
      </c>
      <c r="D51">
        <v>24075</v>
      </c>
      <c r="E51" s="2">
        <f t="shared" si="44"/>
        <v>13.380000000000003</v>
      </c>
      <c r="F51" s="2">
        <f t="shared" si="45"/>
        <v>-6.4200000000000017</v>
      </c>
      <c r="G51">
        <v>-7.3</v>
      </c>
      <c r="H51">
        <v>1</v>
      </c>
      <c r="I51">
        <v>1</v>
      </c>
      <c r="K51" s="2">
        <f t="shared" si="10"/>
        <v>11.980000000000002</v>
      </c>
      <c r="L51" s="1">
        <f t="shared" si="11"/>
        <v>-7.1700000000000017</v>
      </c>
      <c r="M51" s="1">
        <f t="shared" si="12"/>
        <v>-7.3</v>
      </c>
      <c r="N51" s="1">
        <f t="shared" si="13"/>
        <v>14.780000000000003</v>
      </c>
      <c r="O51" s="1">
        <f t="shared" si="14"/>
        <v>-7.1700000000000017</v>
      </c>
      <c r="P51" s="1">
        <f t="shared" si="15"/>
        <v>-7.3</v>
      </c>
      <c r="Q51" s="1">
        <f t="shared" si="16"/>
        <v>14.780000000000003</v>
      </c>
      <c r="R51" s="1">
        <f t="shared" si="17"/>
        <v>-5.6700000000000017</v>
      </c>
      <c r="S51" s="1">
        <f t="shared" si="18"/>
        <v>-7.3</v>
      </c>
      <c r="T51" s="1">
        <f t="shared" si="19"/>
        <v>11.980000000000002</v>
      </c>
      <c r="U51" s="1">
        <f t="shared" si="20"/>
        <v>-5.6700000000000017</v>
      </c>
      <c r="V51" s="1">
        <f t="shared" si="21"/>
        <v>-7.3</v>
      </c>
      <c r="X51" s="3" t="s">
        <v>27</v>
      </c>
      <c r="Y51" s="4">
        <f t="shared" si="22"/>
        <v>11.98</v>
      </c>
      <c r="Z51" s="3" t="s">
        <v>28</v>
      </c>
      <c r="AA51" s="4">
        <f t="shared" si="23"/>
        <v>-7.17</v>
      </c>
      <c r="AB51" s="3" t="s">
        <v>28</v>
      </c>
      <c r="AC51" s="4">
        <f t="shared" si="24"/>
        <v>-7.3</v>
      </c>
      <c r="AD51" s="3" t="s">
        <v>29</v>
      </c>
      <c r="AE51" s="4">
        <f t="shared" si="25"/>
        <v>14.78</v>
      </c>
      <c r="AF51" s="3" t="s">
        <v>28</v>
      </c>
      <c r="AG51" s="4">
        <f t="shared" si="26"/>
        <v>-7.17</v>
      </c>
      <c r="AH51" s="3" t="s">
        <v>28</v>
      </c>
      <c r="AI51" s="4">
        <f t="shared" si="27"/>
        <v>-7.3</v>
      </c>
      <c r="AJ51" s="3" t="s">
        <v>29</v>
      </c>
      <c r="AK51" s="4">
        <f t="shared" si="28"/>
        <v>14.78</v>
      </c>
      <c r="AL51" s="3" t="s">
        <v>28</v>
      </c>
      <c r="AM51" s="4">
        <f t="shared" si="29"/>
        <v>-5.67</v>
      </c>
      <c r="AN51" s="3" t="s">
        <v>28</v>
      </c>
      <c r="AO51" s="4">
        <f t="shared" si="30"/>
        <v>-7.3</v>
      </c>
      <c r="AP51" s="3" t="s">
        <v>29</v>
      </c>
      <c r="AQ51" s="4">
        <f t="shared" si="31"/>
        <v>11.98</v>
      </c>
      <c r="AR51" s="3" t="s">
        <v>28</v>
      </c>
      <c r="AS51" s="4">
        <f t="shared" si="32"/>
        <v>-5.67</v>
      </c>
      <c r="AT51" s="3" t="s">
        <v>28</v>
      </c>
      <c r="AU51" s="4">
        <f t="shared" si="33"/>
        <v>-7.3</v>
      </c>
      <c r="AV51" s="3" t="s">
        <v>30</v>
      </c>
      <c r="AZ51">
        <f t="shared" si="46"/>
        <v>0</v>
      </c>
      <c r="BA51">
        <f t="shared" si="47"/>
        <v>0</v>
      </c>
      <c r="BB51">
        <f t="shared" si="48"/>
        <v>13.380000000000003</v>
      </c>
      <c r="BC51">
        <f t="shared" si="49"/>
        <v>-6.4200000000000017</v>
      </c>
      <c r="BD51">
        <f t="shared" si="50"/>
        <v>0</v>
      </c>
      <c r="BE51">
        <f t="shared" si="51"/>
        <v>0</v>
      </c>
      <c r="BF51">
        <f t="shared" si="52"/>
        <v>0</v>
      </c>
      <c r="BG51">
        <f t="shared" si="53"/>
        <v>0</v>
      </c>
      <c r="BJ51" s="6" t="s">
        <v>31</v>
      </c>
      <c r="BK51" s="6">
        <f>(Y51+AE51+AK51+AQ51)/4</f>
        <v>13.379999999999999</v>
      </c>
      <c r="BL51" s="6">
        <f>(AA51+AG51+AM51+AS51)/4</f>
        <v>-6.42</v>
      </c>
      <c r="BM51" s="7">
        <f>AC51</f>
        <v>-7.3</v>
      </c>
      <c r="BN51" s="6">
        <f t="shared" si="42"/>
        <v>13.379999999999999</v>
      </c>
      <c r="BO51" s="6">
        <f t="shared" si="43"/>
        <v>-6.42</v>
      </c>
      <c r="BP51" s="6">
        <f t="shared" si="36"/>
        <v>-77</v>
      </c>
      <c r="BR51">
        <f t="shared" si="41"/>
        <v>47</v>
      </c>
      <c r="BS51" s="6" t="str">
        <f t="shared" si="37"/>
        <v>set line_47.AxisFunction "Manual"</v>
      </c>
      <c r="BT51" s="6"/>
      <c r="BU51" s="6"/>
      <c r="BX51" s="6" t="str">
        <f t="shared" si="38"/>
        <v>set line_47.AxisVectorY 1</v>
      </c>
      <c r="BY51" s="6"/>
      <c r="BZ51" s="6"/>
      <c r="CB51" s="6" t="str">
        <f t="shared" si="39"/>
        <v>set EmbeddedBeam_47.Material PileTypeI</v>
      </c>
      <c r="CC51" s="6"/>
      <c r="CD51" s="6"/>
      <c r="CE51" s="6"/>
      <c r="CG51" s="6" t="str">
        <f t="shared" si="40"/>
        <v>set Pile47.EmbeddedBeam.Connection "Free"</v>
      </c>
    </row>
    <row r="52" spans="1:85" x14ac:dyDescent="0.25">
      <c r="A52">
        <v>48</v>
      </c>
      <c r="C52">
        <v>17180</v>
      </c>
      <c r="D52">
        <v>20275</v>
      </c>
      <c r="E52" s="2">
        <f t="shared" si="44"/>
        <v>-13.219999999999999</v>
      </c>
      <c r="F52" s="2">
        <f t="shared" si="45"/>
        <v>-10.219999999999999</v>
      </c>
      <c r="G52">
        <v>-7.3</v>
      </c>
      <c r="H52">
        <v>1</v>
      </c>
      <c r="I52">
        <v>1</v>
      </c>
      <c r="K52" s="2">
        <f t="shared" si="10"/>
        <v>-14.62</v>
      </c>
      <c r="L52" s="1">
        <f t="shared" si="11"/>
        <v>-10.969999999999999</v>
      </c>
      <c r="M52" s="1">
        <f t="shared" si="12"/>
        <v>-7.3</v>
      </c>
      <c r="N52" s="1">
        <f t="shared" si="13"/>
        <v>-11.819999999999999</v>
      </c>
      <c r="O52" s="1">
        <f t="shared" si="14"/>
        <v>-10.969999999999999</v>
      </c>
      <c r="P52" s="1">
        <f t="shared" si="15"/>
        <v>-7.3</v>
      </c>
      <c r="Q52" s="1">
        <f t="shared" si="16"/>
        <v>-11.819999999999999</v>
      </c>
      <c r="R52" s="1">
        <f t="shared" si="17"/>
        <v>-9.4699999999999989</v>
      </c>
      <c r="S52" s="1">
        <f t="shared" si="18"/>
        <v>-7.3</v>
      </c>
      <c r="T52" s="1">
        <f t="shared" si="19"/>
        <v>-14.62</v>
      </c>
      <c r="U52" s="1">
        <f t="shared" si="20"/>
        <v>-9.4699999999999989</v>
      </c>
      <c r="V52" s="1">
        <f t="shared" si="21"/>
        <v>-7.3</v>
      </c>
      <c r="X52" s="3" t="s">
        <v>27</v>
      </c>
      <c r="Y52" s="4">
        <f t="shared" si="22"/>
        <v>-14.62</v>
      </c>
      <c r="Z52" s="3" t="s">
        <v>28</v>
      </c>
      <c r="AA52" s="4">
        <f t="shared" si="23"/>
        <v>-10.97</v>
      </c>
      <c r="AB52" s="3" t="s">
        <v>28</v>
      </c>
      <c r="AC52" s="4">
        <f t="shared" si="24"/>
        <v>-7.3</v>
      </c>
      <c r="AD52" s="3" t="s">
        <v>29</v>
      </c>
      <c r="AE52" s="4">
        <f t="shared" si="25"/>
        <v>-11.82</v>
      </c>
      <c r="AF52" s="3" t="s">
        <v>28</v>
      </c>
      <c r="AG52" s="4">
        <f t="shared" si="26"/>
        <v>-10.97</v>
      </c>
      <c r="AH52" s="3" t="s">
        <v>28</v>
      </c>
      <c r="AI52" s="4">
        <f t="shared" si="27"/>
        <v>-7.3</v>
      </c>
      <c r="AJ52" s="3" t="s">
        <v>29</v>
      </c>
      <c r="AK52" s="4">
        <f t="shared" si="28"/>
        <v>-11.82</v>
      </c>
      <c r="AL52" s="3" t="s">
        <v>28</v>
      </c>
      <c r="AM52" s="4">
        <f t="shared" si="29"/>
        <v>-9.4700000000000006</v>
      </c>
      <c r="AN52" s="3" t="s">
        <v>28</v>
      </c>
      <c r="AO52" s="4">
        <f t="shared" si="30"/>
        <v>-7.3</v>
      </c>
      <c r="AP52" s="3" t="s">
        <v>29</v>
      </c>
      <c r="AQ52" s="4">
        <f t="shared" si="31"/>
        <v>-14.62</v>
      </c>
      <c r="AR52" s="3" t="s">
        <v>28</v>
      </c>
      <c r="AS52" s="4">
        <f t="shared" si="32"/>
        <v>-9.4700000000000006</v>
      </c>
      <c r="AT52" s="3" t="s">
        <v>28</v>
      </c>
      <c r="AU52" s="4">
        <f t="shared" si="33"/>
        <v>-7.3</v>
      </c>
      <c r="AV52" s="3" t="s">
        <v>30</v>
      </c>
      <c r="AZ52">
        <f t="shared" si="46"/>
        <v>0</v>
      </c>
      <c r="BA52">
        <f t="shared" si="47"/>
        <v>0</v>
      </c>
      <c r="BB52">
        <f t="shared" si="48"/>
        <v>-13.219999999999999</v>
      </c>
      <c r="BC52">
        <f t="shared" si="49"/>
        <v>-10.219999999999999</v>
      </c>
      <c r="BD52">
        <f t="shared" si="50"/>
        <v>0</v>
      </c>
      <c r="BE52">
        <f t="shared" si="51"/>
        <v>0</v>
      </c>
      <c r="BF52">
        <f t="shared" si="52"/>
        <v>0</v>
      </c>
      <c r="BG52">
        <f t="shared" si="53"/>
        <v>0</v>
      </c>
      <c r="BJ52" s="6" t="s">
        <v>31</v>
      </c>
      <c r="BK52" s="6">
        <f>(Y52+AE52+AK52+AQ52)/4</f>
        <v>-13.219999999999999</v>
      </c>
      <c r="BL52" s="6">
        <f>(AA52+AG52+AM52+AS52)/4</f>
        <v>-10.220000000000001</v>
      </c>
      <c r="BM52" s="7">
        <f>AC52</f>
        <v>-7.3</v>
      </c>
      <c r="BN52" s="6">
        <f t="shared" si="42"/>
        <v>-13.219999999999999</v>
      </c>
      <c r="BO52" s="6">
        <f t="shared" si="43"/>
        <v>-10.220000000000001</v>
      </c>
      <c r="BP52" s="6">
        <f t="shared" si="36"/>
        <v>-77</v>
      </c>
      <c r="BR52">
        <f t="shared" si="41"/>
        <v>48</v>
      </c>
      <c r="BS52" s="6" t="str">
        <f t="shared" si="37"/>
        <v>set line_48.AxisFunction "Manual"</v>
      </c>
      <c r="BT52" s="6"/>
      <c r="BU52" s="6"/>
      <c r="BX52" s="6" t="str">
        <f t="shared" si="38"/>
        <v>set line_48.AxisVectorY 1</v>
      </c>
      <c r="BY52" s="6"/>
      <c r="BZ52" s="6"/>
      <c r="CB52" s="6" t="str">
        <f t="shared" si="39"/>
        <v>set EmbeddedBeam_48.Material PileTypeI</v>
      </c>
      <c r="CC52" s="6"/>
      <c r="CD52" s="6"/>
      <c r="CE52" s="6"/>
      <c r="CG52" s="6" t="str">
        <f t="shared" si="40"/>
        <v>set Pile48.EmbeddedBeam.Connection "Free"</v>
      </c>
    </row>
    <row r="53" spans="1:85" x14ac:dyDescent="0.25">
      <c r="A53">
        <v>49</v>
      </c>
      <c r="C53">
        <v>20980</v>
      </c>
      <c r="D53">
        <v>20275</v>
      </c>
      <c r="E53" s="2">
        <f t="shared" si="44"/>
        <v>-9.4199999999999982</v>
      </c>
      <c r="F53" s="2">
        <f t="shared" si="45"/>
        <v>-10.219999999999999</v>
      </c>
      <c r="G53">
        <v>-7.3</v>
      </c>
      <c r="H53">
        <v>1</v>
      </c>
      <c r="I53">
        <v>0</v>
      </c>
      <c r="K53" s="2">
        <f t="shared" si="10"/>
        <v>-10.169999999999998</v>
      </c>
      <c r="L53" s="1">
        <f t="shared" si="11"/>
        <v>-11.62</v>
      </c>
      <c r="M53" s="1">
        <f t="shared" si="12"/>
        <v>-7.3</v>
      </c>
      <c r="N53" s="1">
        <f t="shared" si="13"/>
        <v>-8.6699999999999982</v>
      </c>
      <c r="O53" s="1">
        <f t="shared" si="14"/>
        <v>-11.62</v>
      </c>
      <c r="P53" s="1">
        <f t="shared" si="15"/>
        <v>-7.3</v>
      </c>
      <c r="Q53" s="1">
        <f t="shared" si="16"/>
        <v>-8.6699999999999982</v>
      </c>
      <c r="R53" s="1">
        <f t="shared" si="17"/>
        <v>-8.8199999999999985</v>
      </c>
      <c r="S53" s="1">
        <f t="shared" si="18"/>
        <v>-7.3</v>
      </c>
      <c r="T53" s="1">
        <f t="shared" si="19"/>
        <v>-10.169999999999998</v>
      </c>
      <c r="U53" s="1">
        <f t="shared" si="20"/>
        <v>-8.8199999999999985</v>
      </c>
      <c r="V53" s="1">
        <f t="shared" si="21"/>
        <v>-7.3</v>
      </c>
      <c r="X53" s="3" t="s">
        <v>27</v>
      </c>
      <c r="Y53" s="4">
        <f t="shared" si="22"/>
        <v>-10.17</v>
      </c>
      <c r="Z53" s="3" t="s">
        <v>28</v>
      </c>
      <c r="AA53" s="4">
        <f t="shared" si="23"/>
        <v>-11.62</v>
      </c>
      <c r="AB53" s="3" t="s">
        <v>28</v>
      </c>
      <c r="AC53" s="4">
        <f t="shared" si="24"/>
        <v>-7.3</v>
      </c>
      <c r="AD53" s="3" t="s">
        <v>29</v>
      </c>
      <c r="AE53" s="4">
        <f t="shared" si="25"/>
        <v>-8.67</v>
      </c>
      <c r="AF53" s="3" t="s">
        <v>28</v>
      </c>
      <c r="AG53" s="4">
        <f t="shared" si="26"/>
        <v>-11.62</v>
      </c>
      <c r="AH53" s="3" t="s">
        <v>28</v>
      </c>
      <c r="AI53" s="4">
        <f t="shared" si="27"/>
        <v>-7.3</v>
      </c>
      <c r="AJ53" s="3" t="s">
        <v>29</v>
      </c>
      <c r="AK53" s="4">
        <f t="shared" si="28"/>
        <v>-8.67</v>
      </c>
      <c r="AL53" s="3" t="s">
        <v>28</v>
      </c>
      <c r="AM53" s="4">
        <f t="shared" si="29"/>
        <v>-8.82</v>
      </c>
      <c r="AN53" s="3" t="s">
        <v>28</v>
      </c>
      <c r="AO53" s="4">
        <f t="shared" si="30"/>
        <v>-7.3</v>
      </c>
      <c r="AP53" s="3" t="s">
        <v>29</v>
      </c>
      <c r="AQ53" s="4">
        <f t="shared" si="31"/>
        <v>-10.17</v>
      </c>
      <c r="AR53" s="3" t="s">
        <v>28</v>
      </c>
      <c r="AS53" s="4">
        <f t="shared" si="32"/>
        <v>-8.82</v>
      </c>
      <c r="AT53" s="3" t="s">
        <v>28</v>
      </c>
      <c r="AU53" s="4">
        <f t="shared" si="33"/>
        <v>-7.3</v>
      </c>
      <c r="AV53" s="3" t="s">
        <v>30</v>
      </c>
      <c r="AZ53">
        <f t="shared" si="46"/>
        <v>0</v>
      </c>
      <c r="BA53">
        <f t="shared" si="47"/>
        <v>0</v>
      </c>
      <c r="BB53">
        <f t="shared" si="48"/>
        <v>-9.4199999999999982</v>
      </c>
      <c r="BC53">
        <f t="shared" si="49"/>
        <v>-10.219999999999999</v>
      </c>
      <c r="BD53">
        <f t="shared" si="50"/>
        <v>0</v>
      </c>
      <c r="BE53">
        <f t="shared" si="51"/>
        <v>0</v>
      </c>
      <c r="BF53">
        <f t="shared" si="52"/>
        <v>0</v>
      </c>
      <c r="BG53">
        <f t="shared" si="53"/>
        <v>0</v>
      </c>
      <c r="BJ53" s="6" t="s">
        <v>31</v>
      </c>
      <c r="BK53" s="6">
        <f>(Y53+AE53+AK53+AQ53)/4</f>
        <v>-9.42</v>
      </c>
      <c r="BL53" s="6">
        <f>(AA53+AG53+AM53+AS53)/4</f>
        <v>-10.220000000000001</v>
      </c>
      <c r="BM53" s="7">
        <f>AC53</f>
        <v>-7.3</v>
      </c>
      <c r="BN53" s="6">
        <f t="shared" si="42"/>
        <v>-9.42</v>
      </c>
      <c r="BO53" s="6">
        <f t="shared" si="43"/>
        <v>-10.220000000000001</v>
      </c>
      <c r="BP53" s="6">
        <f t="shared" si="36"/>
        <v>-77</v>
      </c>
      <c r="BR53">
        <f t="shared" si="41"/>
        <v>49</v>
      </c>
      <c r="BS53" s="6" t="str">
        <f t="shared" si="37"/>
        <v>set line_49.AxisFunction "Manual"</v>
      </c>
      <c r="BT53" s="6"/>
      <c r="BU53" s="6"/>
      <c r="BX53" s="6" t="str">
        <f t="shared" si="38"/>
        <v>set line_49.AxisVectorX 1</v>
      </c>
      <c r="BY53" s="6"/>
      <c r="BZ53" s="6"/>
      <c r="CB53" s="6" t="str">
        <f t="shared" si="39"/>
        <v>set EmbeddedBeam_49.Material PileTypeI</v>
      </c>
      <c r="CC53" s="6"/>
      <c r="CD53" s="6"/>
      <c r="CE53" s="6"/>
      <c r="CG53" s="6" t="str">
        <f t="shared" si="40"/>
        <v>set Pile49.EmbeddedBeam.Connection "Free"</v>
      </c>
    </row>
    <row r="54" spans="1:85" x14ac:dyDescent="0.25">
      <c r="A54">
        <v>50</v>
      </c>
      <c r="C54">
        <v>24780</v>
      </c>
      <c r="D54">
        <v>20275</v>
      </c>
      <c r="E54" s="2">
        <f t="shared" si="44"/>
        <v>-5.6199999999999974</v>
      </c>
      <c r="F54" s="2">
        <f t="shared" si="45"/>
        <v>-10.219999999999999</v>
      </c>
      <c r="G54">
        <v>-7.3</v>
      </c>
      <c r="H54">
        <v>1</v>
      </c>
      <c r="I54">
        <v>1</v>
      </c>
      <c r="K54" s="2">
        <f t="shared" si="10"/>
        <v>-7.0199999999999978</v>
      </c>
      <c r="L54" s="1">
        <f t="shared" si="11"/>
        <v>-10.969999999999999</v>
      </c>
      <c r="M54" s="1">
        <f t="shared" si="12"/>
        <v>-7.3</v>
      </c>
      <c r="N54" s="1">
        <f t="shared" si="13"/>
        <v>-4.2199999999999971</v>
      </c>
      <c r="O54" s="1">
        <f t="shared" si="14"/>
        <v>-10.969999999999999</v>
      </c>
      <c r="P54" s="1">
        <f t="shared" si="15"/>
        <v>-7.3</v>
      </c>
      <c r="Q54" s="1">
        <f t="shared" si="16"/>
        <v>-4.2199999999999971</v>
      </c>
      <c r="R54" s="1">
        <f t="shared" si="17"/>
        <v>-9.4699999999999989</v>
      </c>
      <c r="S54" s="1">
        <f t="shared" si="18"/>
        <v>-7.3</v>
      </c>
      <c r="T54" s="1">
        <f t="shared" si="19"/>
        <v>-7.0199999999999978</v>
      </c>
      <c r="U54" s="1">
        <f t="shared" si="20"/>
        <v>-9.4699999999999989</v>
      </c>
      <c r="V54" s="1">
        <f t="shared" si="21"/>
        <v>-7.3</v>
      </c>
      <c r="X54" s="3" t="s">
        <v>27</v>
      </c>
      <c r="Y54" s="4">
        <f t="shared" si="22"/>
        <v>-7.02</v>
      </c>
      <c r="Z54" s="3" t="s">
        <v>28</v>
      </c>
      <c r="AA54" s="4">
        <f t="shared" si="23"/>
        <v>-10.97</v>
      </c>
      <c r="AB54" s="3" t="s">
        <v>28</v>
      </c>
      <c r="AC54" s="4">
        <f t="shared" si="24"/>
        <v>-7.3</v>
      </c>
      <c r="AD54" s="3" t="s">
        <v>29</v>
      </c>
      <c r="AE54" s="4">
        <f t="shared" si="25"/>
        <v>-4.22</v>
      </c>
      <c r="AF54" s="3" t="s">
        <v>28</v>
      </c>
      <c r="AG54" s="4">
        <f t="shared" si="26"/>
        <v>-10.97</v>
      </c>
      <c r="AH54" s="3" t="s">
        <v>28</v>
      </c>
      <c r="AI54" s="4">
        <f t="shared" si="27"/>
        <v>-7.3</v>
      </c>
      <c r="AJ54" s="3" t="s">
        <v>29</v>
      </c>
      <c r="AK54" s="4">
        <f t="shared" si="28"/>
        <v>-4.22</v>
      </c>
      <c r="AL54" s="3" t="s">
        <v>28</v>
      </c>
      <c r="AM54" s="4">
        <f t="shared" si="29"/>
        <v>-9.4700000000000006</v>
      </c>
      <c r="AN54" s="3" t="s">
        <v>28</v>
      </c>
      <c r="AO54" s="4">
        <f t="shared" si="30"/>
        <v>-7.3</v>
      </c>
      <c r="AP54" s="3" t="s">
        <v>29</v>
      </c>
      <c r="AQ54" s="4">
        <f t="shared" si="31"/>
        <v>-7.02</v>
      </c>
      <c r="AR54" s="3" t="s">
        <v>28</v>
      </c>
      <c r="AS54" s="4">
        <f t="shared" si="32"/>
        <v>-9.4700000000000006</v>
      </c>
      <c r="AT54" s="3" t="s">
        <v>28</v>
      </c>
      <c r="AU54" s="4">
        <f t="shared" si="33"/>
        <v>-7.3</v>
      </c>
      <c r="AV54" s="3" t="s">
        <v>30</v>
      </c>
      <c r="AZ54">
        <f t="shared" si="46"/>
        <v>0</v>
      </c>
      <c r="BA54">
        <f t="shared" si="47"/>
        <v>0</v>
      </c>
      <c r="BB54">
        <f t="shared" si="48"/>
        <v>-5.6199999999999974</v>
      </c>
      <c r="BC54">
        <f t="shared" si="49"/>
        <v>-10.219999999999999</v>
      </c>
      <c r="BD54">
        <f t="shared" si="50"/>
        <v>0</v>
      </c>
      <c r="BE54">
        <f t="shared" si="51"/>
        <v>0</v>
      </c>
      <c r="BF54">
        <f t="shared" si="52"/>
        <v>0</v>
      </c>
      <c r="BG54">
        <f t="shared" si="53"/>
        <v>0</v>
      </c>
      <c r="BJ54" s="6" t="s">
        <v>31</v>
      </c>
      <c r="BK54" s="6">
        <f>(Y54+AE54+AK54+AQ54)/4</f>
        <v>-5.6199999999999992</v>
      </c>
      <c r="BL54" s="6">
        <f>(AA54+AG54+AM54+AS54)/4</f>
        <v>-10.220000000000001</v>
      </c>
      <c r="BM54" s="7">
        <f>AC54</f>
        <v>-7.3</v>
      </c>
      <c r="BN54" s="6">
        <f t="shared" si="42"/>
        <v>-5.6199999999999992</v>
      </c>
      <c r="BO54" s="6">
        <f t="shared" si="43"/>
        <v>-10.220000000000001</v>
      </c>
      <c r="BP54" s="6">
        <f t="shared" si="36"/>
        <v>-77</v>
      </c>
      <c r="BR54">
        <f t="shared" si="41"/>
        <v>50</v>
      </c>
      <c r="BS54" s="6" t="str">
        <f t="shared" si="37"/>
        <v>set line_50.AxisFunction "Manual"</v>
      </c>
      <c r="BT54" s="6"/>
      <c r="BU54" s="6"/>
      <c r="BX54" s="6" t="str">
        <f t="shared" si="38"/>
        <v>set line_50.AxisVectorY 1</v>
      </c>
      <c r="BY54" s="6"/>
      <c r="BZ54" s="6"/>
      <c r="CB54" s="6" t="str">
        <f t="shared" si="39"/>
        <v>set EmbeddedBeam_50.Material PileTypeI</v>
      </c>
      <c r="CC54" s="6"/>
      <c r="CD54" s="6"/>
      <c r="CE54" s="6"/>
      <c r="CG54" s="6" t="str">
        <f t="shared" si="40"/>
        <v>set Pile50.EmbeddedBeam.Connection "Free"</v>
      </c>
    </row>
    <row r="55" spans="1:85" x14ac:dyDescent="0.25">
      <c r="A55">
        <v>51</v>
      </c>
      <c r="C55">
        <v>28580</v>
      </c>
      <c r="D55">
        <v>20275</v>
      </c>
      <c r="E55" s="2">
        <f t="shared" si="44"/>
        <v>-1.8200000000000003</v>
      </c>
      <c r="F55" s="2">
        <f t="shared" si="45"/>
        <v>-10.219999999999999</v>
      </c>
      <c r="G55">
        <v>-7.3</v>
      </c>
      <c r="H55">
        <v>1</v>
      </c>
      <c r="I55">
        <v>0</v>
      </c>
      <c r="K55" s="2">
        <f t="shared" si="10"/>
        <v>-2.5700000000000003</v>
      </c>
      <c r="L55" s="1">
        <f t="shared" si="11"/>
        <v>-11.62</v>
      </c>
      <c r="M55" s="1">
        <f t="shared" si="12"/>
        <v>-7.3</v>
      </c>
      <c r="N55" s="1">
        <f t="shared" si="13"/>
        <v>-1.0700000000000003</v>
      </c>
      <c r="O55" s="1">
        <f t="shared" si="14"/>
        <v>-11.62</v>
      </c>
      <c r="P55" s="1">
        <f t="shared" si="15"/>
        <v>-7.3</v>
      </c>
      <c r="Q55" s="1">
        <f t="shared" si="16"/>
        <v>-1.0700000000000003</v>
      </c>
      <c r="R55" s="1">
        <f t="shared" si="17"/>
        <v>-8.8199999999999985</v>
      </c>
      <c r="S55" s="1">
        <f t="shared" si="18"/>
        <v>-7.3</v>
      </c>
      <c r="T55" s="1">
        <f t="shared" si="19"/>
        <v>-2.5700000000000003</v>
      </c>
      <c r="U55" s="1">
        <f t="shared" si="20"/>
        <v>-8.8199999999999985</v>
      </c>
      <c r="V55" s="1">
        <f t="shared" si="21"/>
        <v>-7.3</v>
      </c>
      <c r="X55" s="3" t="s">
        <v>27</v>
      </c>
      <c r="Y55" s="4">
        <f t="shared" si="22"/>
        <v>-2.57</v>
      </c>
      <c r="Z55" s="3" t="s">
        <v>28</v>
      </c>
      <c r="AA55" s="4">
        <f t="shared" si="23"/>
        <v>-11.62</v>
      </c>
      <c r="AB55" s="3" t="s">
        <v>28</v>
      </c>
      <c r="AC55" s="4">
        <f t="shared" si="24"/>
        <v>-7.3</v>
      </c>
      <c r="AD55" s="3" t="s">
        <v>29</v>
      </c>
      <c r="AE55" s="4">
        <f t="shared" si="25"/>
        <v>-1.07</v>
      </c>
      <c r="AF55" s="3" t="s">
        <v>28</v>
      </c>
      <c r="AG55" s="4">
        <f t="shared" si="26"/>
        <v>-11.62</v>
      </c>
      <c r="AH55" s="3" t="s">
        <v>28</v>
      </c>
      <c r="AI55" s="4">
        <f t="shared" si="27"/>
        <v>-7.3</v>
      </c>
      <c r="AJ55" s="3" t="s">
        <v>29</v>
      </c>
      <c r="AK55" s="4">
        <f t="shared" si="28"/>
        <v>-1.07</v>
      </c>
      <c r="AL55" s="3" t="s">
        <v>28</v>
      </c>
      <c r="AM55" s="4">
        <f t="shared" si="29"/>
        <v>-8.82</v>
      </c>
      <c r="AN55" s="3" t="s">
        <v>28</v>
      </c>
      <c r="AO55" s="4">
        <f t="shared" si="30"/>
        <v>-7.3</v>
      </c>
      <c r="AP55" s="3" t="s">
        <v>29</v>
      </c>
      <c r="AQ55" s="4">
        <f t="shared" si="31"/>
        <v>-2.57</v>
      </c>
      <c r="AR55" s="3" t="s">
        <v>28</v>
      </c>
      <c r="AS55" s="4">
        <f t="shared" si="32"/>
        <v>-8.82</v>
      </c>
      <c r="AT55" s="3" t="s">
        <v>28</v>
      </c>
      <c r="AU55" s="4">
        <f t="shared" si="33"/>
        <v>-7.3</v>
      </c>
      <c r="AV55" s="3" t="s">
        <v>30</v>
      </c>
      <c r="AZ55">
        <f t="shared" si="46"/>
        <v>0</v>
      </c>
      <c r="BA55">
        <f t="shared" si="47"/>
        <v>0</v>
      </c>
      <c r="BB55">
        <f t="shared" si="48"/>
        <v>-1.8200000000000003</v>
      </c>
      <c r="BC55">
        <f t="shared" si="49"/>
        <v>-10.219999999999999</v>
      </c>
      <c r="BD55">
        <f t="shared" si="50"/>
        <v>0</v>
      </c>
      <c r="BE55">
        <f t="shared" si="51"/>
        <v>0</v>
      </c>
      <c r="BF55">
        <f t="shared" si="52"/>
        <v>0</v>
      </c>
      <c r="BG55">
        <f t="shared" si="53"/>
        <v>0</v>
      </c>
      <c r="BJ55" s="6" t="s">
        <v>31</v>
      </c>
      <c r="BK55" s="6">
        <f>(Y55+AE55+AK55+AQ55)/4</f>
        <v>-1.8199999999999998</v>
      </c>
      <c r="BL55" s="6">
        <f>(AA55+AG55+AM55+AS55)/4</f>
        <v>-10.220000000000001</v>
      </c>
      <c r="BM55" s="7">
        <f>AC55</f>
        <v>-7.3</v>
      </c>
      <c r="BN55" s="6">
        <f t="shared" si="42"/>
        <v>-1.8199999999999998</v>
      </c>
      <c r="BO55" s="6">
        <f t="shared" si="43"/>
        <v>-10.220000000000001</v>
      </c>
      <c r="BP55" s="6">
        <f t="shared" si="36"/>
        <v>-77</v>
      </c>
      <c r="BR55">
        <f t="shared" si="41"/>
        <v>51</v>
      </c>
      <c r="BS55" s="6" t="str">
        <f t="shared" si="37"/>
        <v>set line_51.AxisFunction "Manual"</v>
      </c>
      <c r="BT55" s="6"/>
      <c r="BU55" s="6"/>
      <c r="BX55" s="6" t="str">
        <f t="shared" si="38"/>
        <v>set line_51.AxisVectorX 1</v>
      </c>
      <c r="BY55" s="6"/>
      <c r="BZ55" s="6"/>
      <c r="CB55" s="6" t="str">
        <f t="shared" si="39"/>
        <v>set EmbeddedBeam_51.Material PileTypeI</v>
      </c>
      <c r="CC55" s="6"/>
      <c r="CD55" s="6"/>
      <c r="CE55" s="6"/>
      <c r="CG55" s="6" t="str">
        <f t="shared" si="40"/>
        <v>set Pile51.EmbeddedBeam.Connection "Free"</v>
      </c>
    </row>
    <row r="56" spans="1:85" x14ac:dyDescent="0.25">
      <c r="A56">
        <v>52</v>
      </c>
      <c r="C56">
        <v>32380</v>
      </c>
      <c r="D56">
        <v>20275</v>
      </c>
      <c r="E56" s="2">
        <f t="shared" si="44"/>
        <v>1.980000000000004</v>
      </c>
      <c r="F56" s="2">
        <f t="shared" si="45"/>
        <v>-10.219999999999999</v>
      </c>
      <c r="G56">
        <v>-7.3</v>
      </c>
      <c r="H56">
        <v>1</v>
      </c>
      <c r="I56">
        <v>1</v>
      </c>
      <c r="K56" s="2">
        <f t="shared" si="10"/>
        <v>0.58000000000000407</v>
      </c>
      <c r="L56" s="1">
        <f t="shared" si="11"/>
        <v>-10.969999999999999</v>
      </c>
      <c r="M56" s="1">
        <f t="shared" si="12"/>
        <v>-7.3</v>
      </c>
      <c r="N56" s="1">
        <f t="shared" si="13"/>
        <v>3.3800000000000039</v>
      </c>
      <c r="O56" s="1">
        <f t="shared" si="14"/>
        <v>-10.969999999999999</v>
      </c>
      <c r="P56" s="1">
        <f t="shared" si="15"/>
        <v>-7.3</v>
      </c>
      <c r="Q56" s="1">
        <f t="shared" si="16"/>
        <v>3.3800000000000039</v>
      </c>
      <c r="R56" s="1">
        <f t="shared" si="17"/>
        <v>-9.4699999999999989</v>
      </c>
      <c r="S56" s="1">
        <f t="shared" si="18"/>
        <v>-7.3</v>
      </c>
      <c r="T56" s="1">
        <f t="shared" si="19"/>
        <v>0.58000000000000407</v>
      </c>
      <c r="U56" s="1">
        <f t="shared" si="20"/>
        <v>-9.4699999999999989</v>
      </c>
      <c r="V56" s="1">
        <f t="shared" si="21"/>
        <v>-7.3</v>
      </c>
      <c r="X56" s="3" t="s">
        <v>27</v>
      </c>
      <c r="Y56" s="4">
        <f t="shared" si="22"/>
        <v>0.57999999999999996</v>
      </c>
      <c r="Z56" s="3" t="s">
        <v>28</v>
      </c>
      <c r="AA56" s="4">
        <f t="shared" si="23"/>
        <v>-10.97</v>
      </c>
      <c r="AB56" s="3" t="s">
        <v>28</v>
      </c>
      <c r="AC56" s="4">
        <f t="shared" si="24"/>
        <v>-7.3</v>
      </c>
      <c r="AD56" s="3" t="s">
        <v>29</v>
      </c>
      <c r="AE56" s="4">
        <f t="shared" si="25"/>
        <v>3.38</v>
      </c>
      <c r="AF56" s="3" t="s">
        <v>28</v>
      </c>
      <c r="AG56" s="4">
        <f t="shared" si="26"/>
        <v>-10.97</v>
      </c>
      <c r="AH56" s="3" t="s">
        <v>28</v>
      </c>
      <c r="AI56" s="4">
        <f t="shared" si="27"/>
        <v>-7.3</v>
      </c>
      <c r="AJ56" s="3" t="s">
        <v>29</v>
      </c>
      <c r="AK56" s="4">
        <f t="shared" si="28"/>
        <v>3.38</v>
      </c>
      <c r="AL56" s="3" t="s">
        <v>28</v>
      </c>
      <c r="AM56" s="4">
        <f t="shared" si="29"/>
        <v>-9.4700000000000006</v>
      </c>
      <c r="AN56" s="3" t="s">
        <v>28</v>
      </c>
      <c r="AO56" s="4">
        <f t="shared" si="30"/>
        <v>-7.3</v>
      </c>
      <c r="AP56" s="3" t="s">
        <v>29</v>
      </c>
      <c r="AQ56" s="4">
        <f t="shared" si="31"/>
        <v>0.57999999999999996</v>
      </c>
      <c r="AR56" s="3" t="s">
        <v>28</v>
      </c>
      <c r="AS56" s="4">
        <f t="shared" si="32"/>
        <v>-9.4700000000000006</v>
      </c>
      <c r="AT56" s="3" t="s">
        <v>28</v>
      </c>
      <c r="AU56" s="4">
        <f t="shared" si="33"/>
        <v>-7.3</v>
      </c>
      <c r="AV56" s="3" t="s">
        <v>30</v>
      </c>
      <c r="AZ56">
        <f t="shared" si="46"/>
        <v>0</v>
      </c>
      <c r="BA56">
        <f t="shared" si="47"/>
        <v>0</v>
      </c>
      <c r="BB56">
        <f t="shared" si="48"/>
        <v>1.980000000000004</v>
      </c>
      <c r="BC56">
        <f t="shared" si="49"/>
        <v>-10.219999999999999</v>
      </c>
      <c r="BD56">
        <f t="shared" si="50"/>
        <v>0</v>
      </c>
      <c r="BE56">
        <f t="shared" si="51"/>
        <v>0</v>
      </c>
      <c r="BF56">
        <f t="shared" si="52"/>
        <v>0</v>
      </c>
      <c r="BG56">
        <f t="shared" si="53"/>
        <v>0</v>
      </c>
      <c r="BJ56" s="6" t="s">
        <v>31</v>
      </c>
      <c r="BK56" s="6">
        <f>(Y56+AE56+AK56+AQ56)/4</f>
        <v>1.98</v>
      </c>
      <c r="BL56" s="6">
        <f>(AA56+AG56+AM56+AS56)/4</f>
        <v>-10.220000000000001</v>
      </c>
      <c r="BM56" s="7">
        <f>AC56</f>
        <v>-7.3</v>
      </c>
      <c r="BN56" s="6">
        <f t="shared" si="42"/>
        <v>1.98</v>
      </c>
      <c r="BO56" s="6">
        <f t="shared" si="43"/>
        <v>-10.220000000000001</v>
      </c>
      <c r="BP56" s="6">
        <f t="shared" si="36"/>
        <v>-77</v>
      </c>
      <c r="BR56">
        <f t="shared" si="41"/>
        <v>52</v>
      </c>
      <c r="BS56" s="6" t="str">
        <f t="shared" si="37"/>
        <v>set line_52.AxisFunction "Manual"</v>
      </c>
      <c r="BT56" s="6"/>
      <c r="BU56" s="6"/>
      <c r="BX56" s="6" t="str">
        <f t="shared" si="38"/>
        <v>set line_52.AxisVectorY 1</v>
      </c>
      <c r="BY56" s="6"/>
      <c r="BZ56" s="6"/>
      <c r="CB56" s="6" t="str">
        <f t="shared" si="39"/>
        <v>set EmbeddedBeam_52.Material PileTypeI</v>
      </c>
      <c r="CC56" s="6"/>
      <c r="CD56" s="6"/>
      <c r="CE56" s="6"/>
      <c r="CG56" s="6" t="str">
        <f t="shared" si="40"/>
        <v>set Pile52.EmbeddedBeam.Connection "Free"</v>
      </c>
    </row>
    <row r="57" spans="1:85" x14ac:dyDescent="0.25">
      <c r="A57">
        <v>53</v>
      </c>
      <c r="C57">
        <v>36180</v>
      </c>
      <c r="D57">
        <v>20275</v>
      </c>
      <c r="E57" s="2">
        <f t="shared" si="44"/>
        <v>5.7800000000000011</v>
      </c>
      <c r="F57" s="2">
        <f t="shared" si="45"/>
        <v>-10.219999999999999</v>
      </c>
      <c r="G57">
        <v>-7.3</v>
      </c>
      <c r="H57">
        <v>1</v>
      </c>
      <c r="I57">
        <v>0</v>
      </c>
      <c r="K57" s="2">
        <f t="shared" si="10"/>
        <v>5.0300000000000011</v>
      </c>
      <c r="L57" s="1">
        <f t="shared" si="11"/>
        <v>-11.62</v>
      </c>
      <c r="M57" s="1">
        <f t="shared" si="12"/>
        <v>-7.3</v>
      </c>
      <c r="N57" s="1">
        <f t="shared" si="13"/>
        <v>6.5300000000000011</v>
      </c>
      <c r="O57" s="1">
        <f t="shared" si="14"/>
        <v>-11.62</v>
      </c>
      <c r="P57" s="1">
        <f t="shared" si="15"/>
        <v>-7.3</v>
      </c>
      <c r="Q57" s="1">
        <f t="shared" si="16"/>
        <v>6.5300000000000011</v>
      </c>
      <c r="R57" s="1">
        <f t="shared" si="17"/>
        <v>-8.8199999999999985</v>
      </c>
      <c r="S57" s="1">
        <f t="shared" si="18"/>
        <v>-7.3</v>
      </c>
      <c r="T57" s="1">
        <f t="shared" si="19"/>
        <v>5.0300000000000011</v>
      </c>
      <c r="U57" s="1">
        <f t="shared" si="20"/>
        <v>-8.8199999999999985</v>
      </c>
      <c r="V57" s="1">
        <f t="shared" si="21"/>
        <v>-7.3</v>
      </c>
      <c r="X57" s="3" t="s">
        <v>27</v>
      </c>
      <c r="Y57" s="4">
        <f t="shared" si="22"/>
        <v>5.03</v>
      </c>
      <c r="Z57" s="3" t="s">
        <v>28</v>
      </c>
      <c r="AA57" s="4">
        <f t="shared" si="23"/>
        <v>-11.62</v>
      </c>
      <c r="AB57" s="3" t="s">
        <v>28</v>
      </c>
      <c r="AC57" s="4">
        <f t="shared" si="24"/>
        <v>-7.3</v>
      </c>
      <c r="AD57" s="3" t="s">
        <v>29</v>
      </c>
      <c r="AE57" s="4">
        <f t="shared" si="25"/>
        <v>6.53</v>
      </c>
      <c r="AF57" s="3" t="s">
        <v>28</v>
      </c>
      <c r="AG57" s="4">
        <f t="shared" si="26"/>
        <v>-11.62</v>
      </c>
      <c r="AH57" s="3" t="s">
        <v>28</v>
      </c>
      <c r="AI57" s="4">
        <f t="shared" si="27"/>
        <v>-7.3</v>
      </c>
      <c r="AJ57" s="3" t="s">
        <v>29</v>
      </c>
      <c r="AK57" s="4">
        <f t="shared" si="28"/>
        <v>6.53</v>
      </c>
      <c r="AL57" s="3" t="s">
        <v>28</v>
      </c>
      <c r="AM57" s="4">
        <f t="shared" si="29"/>
        <v>-8.82</v>
      </c>
      <c r="AN57" s="3" t="s">
        <v>28</v>
      </c>
      <c r="AO57" s="4">
        <f t="shared" si="30"/>
        <v>-7.3</v>
      </c>
      <c r="AP57" s="3" t="s">
        <v>29</v>
      </c>
      <c r="AQ57" s="4">
        <f t="shared" si="31"/>
        <v>5.03</v>
      </c>
      <c r="AR57" s="3" t="s">
        <v>28</v>
      </c>
      <c r="AS57" s="4">
        <f t="shared" si="32"/>
        <v>-8.82</v>
      </c>
      <c r="AT57" s="3" t="s">
        <v>28</v>
      </c>
      <c r="AU57" s="4">
        <f t="shared" si="33"/>
        <v>-7.3</v>
      </c>
      <c r="AV57" s="3" t="s">
        <v>30</v>
      </c>
      <c r="AZ57">
        <f t="shared" si="46"/>
        <v>0</v>
      </c>
      <c r="BA57">
        <f t="shared" si="47"/>
        <v>0</v>
      </c>
      <c r="BB57">
        <f t="shared" si="48"/>
        <v>5.7800000000000011</v>
      </c>
      <c r="BC57">
        <f t="shared" si="49"/>
        <v>-10.219999999999999</v>
      </c>
      <c r="BD57">
        <f t="shared" si="50"/>
        <v>0</v>
      </c>
      <c r="BE57">
        <f t="shared" si="51"/>
        <v>0</v>
      </c>
      <c r="BF57">
        <f t="shared" si="52"/>
        <v>0</v>
      </c>
      <c r="BG57">
        <f t="shared" si="53"/>
        <v>0</v>
      </c>
      <c r="BJ57" s="6" t="s">
        <v>31</v>
      </c>
      <c r="BK57" s="6">
        <f>(Y57+AE57+AK57+AQ57)/4</f>
        <v>5.78</v>
      </c>
      <c r="BL57" s="6">
        <f>(AA57+AG57+AM57+AS57)/4</f>
        <v>-10.220000000000001</v>
      </c>
      <c r="BM57" s="7">
        <f>AC57</f>
        <v>-7.3</v>
      </c>
      <c r="BN57" s="6">
        <f t="shared" si="42"/>
        <v>5.78</v>
      </c>
      <c r="BO57" s="6">
        <f t="shared" si="43"/>
        <v>-10.220000000000001</v>
      </c>
      <c r="BP57" s="6">
        <f t="shared" si="36"/>
        <v>-77</v>
      </c>
      <c r="BR57">
        <f t="shared" si="41"/>
        <v>53</v>
      </c>
      <c r="BS57" s="6" t="str">
        <f t="shared" si="37"/>
        <v>set line_53.AxisFunction "Manual"</v>
      </c>
      <c r="BT57" s="6"/>
      <c r="BU57" s="6"/>
      <c r="BX57" s="6" t="str">
        <f t="shared" si="38"/>
        <v>set line_53.AxisVectorX 1</v>
      </c>
      <c r="BY57" s="6"/>
      <c r="BZ57" s="6"/>
      <c r="CB57" s="6" t="str">
        <f t="shared" si="39"/>
        <v>set EmbeddedBeam_53.Material PileTypeI</v>
      </c>
      <c r="CC57" s="6"/>
      <c r="CD57" s="6"/>
      <c r="CE57" s="6"/>
      <c r="CG57" s="6" t="str">
        <f t="shared" si="40"/>
        <v>set Pile53.EmbeddedBeam.Connection "Free"</v>
      </c>
    </row>
    <row r="58" spans="1:85" x14ac:dyDescent="0.25">
      <c r="A58">
        <v>54</v>
      </c>
      <c r="C58">
        <v>39980</v>
      </c>
      <c r="D58">
        <v>20275</v>
      </c>
      <c r="E58" s="2">
        <f t="shared" si="44"/>
        <v>9.5799999999999983</v>
      </c>
      <c r="F58" s="2">
        <f t="shared" si="45"/>
        <v>-10.219999999999999</v>
      </c>
      <c r="G58">
        <v>-7.3</v>
      </c>
      <c r="H58">
        <v>1</v>
      </c>
      <c r="I58">
        <v>1</v>
      </c>
      <c r="K58" s="2">
        <f t="shared" si="10"/>
        <v>8.1799999999999979</v>
      </c>
      <c r="L58" s="1">
        <f t="shared" si="11"/>
        <v>-10.969999999999999</v>
      </c>
      <c r="M58" s="1">
        <f t="shared" si="12"/>
        <v>-7.3</v>
      </c>
      <c r="N58" s="1">
        <f t="shared" si="13"/>
        <v>10.979999999999999</v>
      </c>
      <c r="O58" s="1">
        <f t="shared" si="14"/>
        <v>-10.969999999999999</v>
      </c>
      <c r="P58" s="1">
        <f t="shared" si="15"/>
        <v>-7.3</v>
      </c>
      <c r="Q58" s="1">
        <f t="shared" si="16"/>
        <v>10.979999999999999</v>
      </c>
      <c r="R58" s="1">
        <f t="shared" si="17"/>
        <v>-9.4699999999999989</v>
      </c>
      <c r="S58" s="1">
        <f t="shared" si="18"/>
        <v>-7.3</v>
      </c>
      <c r="T58" s="1">
        <f t="shared" si="19"/>
        <v>8.1799999999999979</v>
      </c>
      <c r="U58" s="1">
        <f t="shared" si="20"/>
        <v>-9.4699999999999989</v>
      </c>
      <c r="V58" s="1">
        <f t="shared" si="21"/>
        <v>-7.3</v>
      </c>
      <c r="X58" s="3" t="s">
        <v>27</v>
      </c>
      <c r="Y58" s="4">
        <f t="shared" si="22"/>
        <v>8.18</v>
      </c>
      <c r="Z58" s="3" t="s">
        <v>28</v>
      </c>
      <c r="AA58" s="4">
        <f t="shared" si="23"/>
        <v>-10.97</v>
      </c>
      <c r="AB58" s="3" t="s">
        <v>28</v>
      </c>
      <c r="AC58" s="4">
        <f t="shared" si="24"/>
        <v>-7.3</v>
      </c>
      <c r="AD58" s="3" t="s">
        <v>29</v>
      </c>
      <c r="AE58" s="4">
        <f t="shared" si="25"/>
        <v>10.98</v>
      </c>
      <c r="AF58" s="3" t="s">
        <v>28</v>
      </c>
      <c r="AG58" s="4">
        <f t="shared" si="26"/>
        <v>-10.97</v>
      </c>
      <c r="AH58" s="3" t="s">
        <v>28</v>
      </c>
      <c r="AI58" s="4">
        <f t="shared" si="27"/>
        <v>-7.3</v>
      </c>
      <c r="AJ58" s="3" t="s">
        <v>29</v>
      </c>
      <c r="AK58" s="4">
        <f t="shared" si="28"/>
        <v>10.98</v>
      </c>
      <c r="AL58" s="3" t="s">
        <v>28</v>
      </c>
      <c r="AM58" s="4">
        <f t="shared" si="29"/>
        <v>-9.4700000000000006</v>
      </c>
      <c r="AN58" s="3" t="s">
        <v>28</v>
      </c>
      <c r="AO58" s="4">
        <f t="shared" si="30"/>
        <v>-7.3</v>
      </c>
      <c r="AP58" s="3" t="s">
        <v>29</v>
      </c>
      <c r="AQ58" s="4">
        <f t="shared" si="31"/>
        <v>8.18</v>
      </c>
      <c r="AR58" s="3" t="s">
        <v>28</v>
      </c>
      <c r="AS58" s="4">
        <f t="shared" si="32"/>
        <v>-9.4700000000000006</v>
      </c>
      <c r="AT58" s="3" t="s">
        <v>28</v>
      </c>
      <c r="AU58" s="4">
        <f t="shared" si="33"/>
        <v>-7.3</v>
      </c>
      <c r="AV58" s="3" t="s">
        <v>30</v>
      </c>
      <c r="AZ58">
        <f t="shared" si="46"/>
        <v>0</v>
      </c>
      <c r="BA58">
        <f t="shared" si="47"/>
        <v>0</v>
      </c>
      <c r="BB58">
        <f t="shared" si="48"/>
        <v>9.5799999999999983</v>
      </c>
      <c r="BC58">
        <f t="shared" si="49"/>
        <v>-10.219999999999999</v>
      </c>
      <c r="BD58">
        <f t="shared" si="50"/>
        <v>0</v>
      </c>
      <c r="BE58">
        <f t="shared" si="51"/>
        <v>0</v>
      </c>
      <c r="BF58">
        <f t="shared" si="52"/>
        <v>0</v>
      </c>
      <c r="BG58">
        <f t="shared" si="53"/>
        <v>0</v>
      </c>
      <c r="BJ58" s="6" t="s">
        <v>31</v>
      </c>
      <c r="BK58" s="6">
        <f>(Y58+AE58+AK58+AQ58)/4</f>
        <v>9.58</v>
      </c>
      <c r="BL58" s="6">
        <f>(AA58+AG58+AM58+AS58)/4</f>
        <v>-10.220000000000001</v>
      </c>
      <c r="BM58" s="7">
        <f>AC58</f>
        <v>-7.3</v>
      </c>
      <c r="BN58" s="6">
        <f t="shared" si="42"/>
        <v>9.58</v>
      </c>
      <c r="BO58" s="6">
        <f t="shared" si="43"/>
        <v>-10.220000000000001</v>
      </c>
      <c r="BP58" s="6">
        <f t="shared" si="36"/>
        <v>-77</v>
      </c>
      <c r="BR58">
        <f t="shared" si="41"/>
        <v>54</v>
      </c>
      <c r="BS58" s="6" t="str">
        <f t="shared" si="37"/>
        <v>set line_54.AxisFunction "Manual"</v>
      </c>
      <c r="BT58" s="6"/>
      <c r="BU58" s="6"/>
      <c r="BX58" s="6" t="str">
        <f t="shared" si="38"/>
        <v>set line_54.AxisVectorY 1</v>
      </c>
      <c r="BY58" s="6"/>
      <c r="BZ58" s="6"/>
      <c r="CB58" s="6" t="str">
        <f t="shared" si="39"/>
        <v>set EmbeddedBeam_54.Material PileTypeI</v>
      </c>
      <c r="CC58" s="6"/>
      <c r="CD58" s="6"/>
      <c r="CE58" s="6"/>
      <c r="CG58" s="6" t="str">
        <f t="shared" si="40"/>
        <v>set Pile54.EmbeddedBeam.Connection "Free"</v>
      </c>
    </row>
    <row r="59" spans="1:85" x14ac:dyDescent="0.25">
      <c r="A59">
        <v>55</v>
      </c>
      <c r="C59">
        <v>43780</v>
      </c>
      <c r="D59">
        <v>20275</v>
      </c>
      <c r="E59" s="2">
        <f t="shared" si="44"/>
        <v>13.380000000000003</v>
      </c>
      <c r="F59" s="2">
        <f t="shared" si="45"/>
        <v>-10.219999999999999</v>
      </c>
      <c r="G59">
        <v>-7.3</v>
      </c>
      <c r="H59">
        <v>1</v>
      </c>
      <c r="I59">
        <v>0</v>
      </c>
      <c r="K59" s="2">
        <f t="shared" si="10"/>
        <v>12.630000000000003</v>
      </c>
      <c r="L59" s="1">
        <f t="shared" si="11"/>
        <v>-11.62</v>
      </c>
      <c r="M59" s="1">
        <f t="shared" si="12"/>
        <v>-7.3</v>
      </c>
      <c r="N59" s="1">
        <f t="shared" si="13"/>
        <v>14.130000000000003</v>
      </c>
      <c r="O59" s="1">
        <f t="shared" si="14"/>
        <v>-11.62</v>
      </c>
      <c r="P59" s="1">
        <f t="shared" si="15"/>
        <v>-7.3</v>
      </c>
      <c r="Q59" s="1">
        <f t="shared" si="16"/>
        <v>14.130000000000003</v>
      </c>
      <c r="R59" s="1">
        <f t="shared" si="17"/>
        <v>-8.8199999999999985</v>
      </c>
      <c r="S59" s="1">
        <f t="shared" si="18"/>
        <v>-7.3</v>
      </c>
      <c r="T59" s="1">
        <f t="shared" si="19"/>
        <v>12.630000000000003</v>
      </c>
      <c r="U59" s="1">
        <f t="shared" si="20"/>
        <v>-8.8199999999999985</v>
      </c>
      <c r="V59" s="1">
        <f t="shared" si="21"/>
        <v>-7.3</v>
      </c>
      <c r="X59" s="3" t="s">
        <v>27</v>
      </c>
      <c r="Y59" s="4">
        <f t="shared" si="22"/>
        <v>12.63</v>
      </c>
      <c r="Z59" s="3" t="s">
        <v>28</v>
      </c>
      <c r="AA59" s="4">
        <f t="shared" si="23"/>
        <v>-11.62</v>
      </c>
      <c r="AB59" s="3" t="s">
        <v>28</v>
      </c>
      <c r="AC59" s="4">
        <f t="shared" si="24"/>
        <v>-7.3</v>
      </c>
      <c r="AD59" s="3" t="s">
        <v>29</v>
      </c>
      <c r="AE59" s="4">
        <f t="shared" si="25"/>
        <v>14.13</v>
      </c>
      <c r="AF59" s="3" t="s">
        <v>28</v>
      </c>
      <c r="AG59" s="4">
        <f t="shared" si="26"/>
        <v>-11.62</v>
      </c>
      <c r="AH59" s="3" t="s">
        <v>28</v>
      </c>
      <c r="AI59" s="4">
        <f t="shared" si="27"/>
        <v>-7.3</v>
      </c>
      <c r="AJ59" s="3" t="s">
        <v>29</v>
      </c>
      <c r="AK59" s="4">
        <f t="shared" si="28"/>
        <v>14.13</v>
      </c>
      <c r="AL59" s="3" t="s">
        <v>28</v>
      </c>
      <c r="AM59" s="4">
        <f t="shared" si="29"/>
        <v>-8.82</v>
      </c>
      <c r="AN59" s="3" t="s">
        <v>28</v>
      </c>
      <c r="AO59" s="4">
        <f t="shared" si="30"/>
        <v>-7.3</v>
      </c>
      <c r="AP59" s="3" t="s">
        <v>29</v>
      </c>
      <c r="AQ59" s="4">
        <f t="shared" si="31"/>
        <v>12.63</v>
      </c>
      <c r="AR59" s="3" t="s">
        <v>28</v>
      </c>
      <c r="AS59" s="4">
        <f t="shared" si="32"/>
        <v>-8.82</v>
      </c>
      <c r="AT59" s="3" t="s">
        <v>28</v>
      </c>
      <c r="AU59" s="4">
        <f t="shared" si="33"/>
        <v>-7.3</v>
      </c>
      <c r="AV59" s="3" t="s">
        <v>30</v>
      </c>
      <c r="AZ59">
        <f t="shared" si="46"/>
        <v>0</v>
      </c>
      <c r="BA59">
        <f t="shared" si="47"/>
        <v>0</v>
      </c>
      <c r="BB59">
        <f t="shared" si="48"/>
        <v>13.380000000000003</v>
      </c>
      <c r="BC59">
        <f t="shared" si="49"/>
        <v>-10.219999999999999</v>
      </c>
      <c r="BD59">
        <f t="shared" si="50"/>
        <v>0</v>
      </c>
      <c r="BE59">
        <f t="shared" si="51"/>
        <v>0</v>
      </c>
      <c r="BF59">
        <f t="shared" si="52"/>
        <v>0</v>
      </c>
      <c r="BG59">
        <f t="shared" si="53"/>
        <v>0</v>
      </c>
      <c r="BJ59" s="6" t="s">
        <v>31</v>
      </c>
      <c r="BK59" s="6">
        <f>(Y59+AE59+AK59+AQ59)/4</f>
        <v>13.38</v>
      </c>
      <c r="BL59" s="6">
        <f>(AA59+AG59+AM59+AS59)/4</f>
        <v>-10.220000000000001</v>
      </c>
      <c r="BM59" s="7">
        <f>AC59</f>
        <v>-7.3</v>
      </c>
      <c r="BN59" s="6">
        <f t="shared" si="42"/>
        <v>13.38</v>
      </c>
      <c r="BO59" s="6">
        <f t="shared" si="43"/>
        <v>-10.220000000000001</v>
      </c>
      <c r="BP59" s="6">
        <f t="shared" si="36"/>
        <v>-77</v>
      </c>
      <c r="BR59">
        <f t="shared" si="41"/>
        <v>55</v>
      </c>
      <c r="BS59" s="6" t="str">
        <f t="shared" si="37"/>
        <v>set line_55.AxisFunction "Manual"</v>
      </c>
      <c r="BT59" s="6"/>
      <c r="BU59" s="6"/>
      <c r="BX59" s="6" t="str">
        <f t="shared" si="38"/>
        <v>set line_55.AxisVectorX 1</v>
      </c>
      <c r="BY59" s="6"/>
      <c r="BZ59" s="6"/>
      <c r="CB59" s="6" t="str">
        <f t="shared" si="39"/>
        <v>set EmbeddedBeam_55.Material PileTypeI</v>
      </c>
      <c r="CC59" s="6"/>
      <c r="CD59" s="6"/>
      <c r="CE59" s="6"/>
      <c r="CG59" s="6" t="str">
        <f t="shared" si="40"/>
        <v>set Pile55.EmbeddedBeam.Connection "Free"</v>
      </c>
    </row>
    <row r="60" spans="1:85" x14ac:dyDescent="0.25">
      <c r="A60">
        <v>56</v>
      </c>
      <c r="C60">
        <v>17180</v>
      </c>
      <c r="D60">
        <v>16475</v>
      </c>
      <c r="E60" s="2">
        <f t="shared" si="44"/>
        <v>-13.219999999999999</v>
      </c>
      <c r="F60" s="2">
        <f t="shared" si="45"/>
        <v>-14.02</v>
      </c>
      <c r="G60">
        <v>-7.3</v>
      </c>
      <c r="H60">
        <v>1</v>
      </c>
      <c r="I60">
        <v>0</v>
      </c>
      <c r="K60" s="2">
        <f t="shared" si="10"/>
        <v>-13.969999999999999</v>
      </c>
      <c r="L60" s="1">
        <f t="shared" si="11"/>
        <v>-15.42</v>
      </c>
      <c r="M60" s="1">
        <f t="shared" si="12"/>
        <v>-7.3</v>
      </c>
      <c r="N60" s="1">
        <f t="shared" si="13"/>
        <v>-12.469999999999999</v>
      </c>
      <c r="O60" s="1">
        <f t="shared" si="14"/>
        <v>-15.42</v>
      </c>
      <c r="P60" s="1">
        <f t="shared" si="15"/>
        <v>-7.3</v>
      </c>
      <c r="Q60" s="1">
        <f t="shared" si="16"/>
        <v>-12.469999999999999</v>
      </c>
      <c r="R60" s="1">
        <f t="shared" si="17"/>
        <v>-12.62</v>
      </c>
      <c r="S60" s="1">
        <f t="shared" si="18"/>
        <v>-7.3</v>
      </c>
      <c r="T60" s="1">
        <f t="shared" si="19"/>
        <v>-13.969999999999999</v>
      </c>
      <c r="U60" s="1">
        <f t="shared" si="20"/>
        <v>-12.62</v>
      </c>
      <c r="V60" s="1">
        <f t="shared" si="21"/>
        <v>-7.3</v>
      </c>
      <c r="X60" s="3" t="s">
        <v>27</v>
      </c>
      <c r="Y60" s="4">
        <f t="shared" si="22"/>
        <v>-13.97</v>
      </c>
      <c r="Z60" s="3" t="s">
        <v>28</v>
      </c>
      <c r="AA60" s="4">
        <f t="shared" si="23"/>
        <v>-15.42</v>
      </c>
      <c r="AB60" s="3" t="s">
        <v>28</v>
      </c>
      <c r="AC60" s="4">
        <f t="shared" si="24"/>
        <v>-7.3</v>
      </c>
      <c r="AD60" s="3" t="s">
        <v>29</v>
      </c>
      <c r="AE60" s="4">
        <f t="shared" si="25"/>
        <v>-12.47</v>
      </c>
      <c r="AF60" s="3" t="s">
        <v>28</v>
      </c>
      <c r="AG60" s="4">
        <f t="shared" si="26"/>
        <v>-15.42</v>
      </c>
      <c r="AH60" s="3" t="s">
        <v>28</v>
      </c>
      <c r="AI60" s="4">
        <f t="shared" si="27"/>
        <v>-7.3</v>
      </c>
      <c r="AJ60" s="3" t="s">
        <v>29</v>
      </c>
      <c r="AK60" s="4">
        <f t="shared" si="28"/>
        <v>-12.47</v>
      </c>
      <c r="AL60" s="3" t="s">
        <v>28</v>
      </c>
      <c r="AM60" s="4">
        <f t="shared" si="29"/>
        <v>-12.62</v>
      </c>
      <c r="AN60" s="3" t="s">
        <v>28</v>
      </c>
      <c r="AO60" s="4">
        <f t="shared" si="30"/>
        <v>-7.3</v>
      </c>
      <c r="AP60" s="3" t="s">
        <v>29</v>
      </c>
      <c r="AQ60" s="4">
        <f t="shared" si="31"/>
        <v>-13.97</v>
      </c>
      <c r="AR60" s="3" t="s">
        <v>28</v>
      </c>
      <c r="AS60" s="4">
        <f t="shared" si="32"/>
        <v>-12.62</v>
      </c>
      <c r="AT60" s="3" t="s">
        <v>28</v>
      </c>
      <c r="AU60" s="4">
        <f t="shared" si="33"/>
        <v>-7.3</v>
      </c>
      <c r="AV60" s="3" t="s">
        <v>30</v>
      </c>
      <c r="AZ60">
        <f t="shared" si="46"/>
        <v>0</v>
      </c>
      <c r="BA60">
        <f t="shared" si="47"/>
        <v>0</v>
      </c>
      <c r="BB60">
        <f t="shared" si="48"/>
        <v>-13.219999999999999</v>
      </c>
      <c r="BC60">
        <f t="shared" si="49"/>
        <v>-14.02</v>
      </c>
      <c r="BD60">
        <f t="shared" si="50"/>
        <v>0</v>
      </c>
      <c r="BE60">
        <f t="shared" si="51"/>
        <v>0</v>
      </c>
      <c r="BF60">
        <f t="shared" si="52"/>
        <v>0</v>
      </c>
      <c r="BG60">
        <f t="shared" si="53"/>
        <v>0</v>
      </c>
      <c r="BJ60" s="6" t="s">
        <v>31</v>
      </c>
      <c r="BK60" s="6">
        <f>(Y60+AE60+AK60+AQ60)/4</f>
        <v>-13.22</v>
      </c>
      <c r="BL60" s="6">
        <f>(AA60+AG60+AM60+AS60)/4</f>
        <v>-14.02</v>
      </c>
      <c r="BM60" s="7">
        <f>AC60</f>
        <v>-7.3</v>
      </c>
      <c r="BN60" s="6">
        <f t="shared" si="42"/>
        <v>-13.22</v>
      </c>
      <c r="BO60" s="6">
        <f t="shared" si="43"/>
        <v>-14.02</v>
      </c>
      <c r="BP60" s="6">
        <f t="shared" si="36"/>
        <v>-77</v>
      </c>
      <c r="BR60">
        <f t="shared" si="41"/>
        <v>56</v>
      </c>
      <c r="BS60" s="6" t="str">
        <f t="shared" si="37"/>
        <v>set line_56.AxisFunction "Manual"</v>
      </c>
      <c r="BT60" s="6"/>
      <c r="BU60" s="6"/>
      <c r="BX60" s="6" t="str">
        <f t="shared" si="38"/>
        <v>set line_56.AxisVectorX 1</v>
      </c>
      <c r="BY60" s="6"/>
      <c r="BZ60" s="6"/>
      <c r="CB60" s="6" t="str">
        <f t="shared" si="39"/>
        <v>set EmbeddedBeam_56.Material PileTypeI</v>
      </c>
      <c r="CC60" s="6"/>
      <c r="CD60" s="6"/>
      <c r="CE60" s="6"/>
      <c r="CG60" s="6" t="str">
        <f t="shared" si="40"/>
        <v>set Pile56.EmbeddedBeam.Connection "Free"</v>
      </c>
    </row>
    <row r="61" spans="1:85" x14ac:dyDescent="0.25">
      <c r="A61">
        <v>57</v>
      </c>
      <c r="C61">
        <v>20980</v>
      </c>
      <c r="D61">
        <v>16475</v>
      </c>
      <c r="E61" s="2">
        <f t="shared" si="44"/>
        <v>-9.4199999999999982</v>
      </c>
      <c r="F61" s="2">
        <f t="shared" si="45"/>
        <v>-14.02</v>
      </c>
      <c r="G61">
        <v>-7.3</v>
      </c>
      <c r="H61">
        <v>1</v>
      </c>
      <c r="I61">
        <v>1</v>
      </c>
      <c r="K61" s="2">
        <f t="shared" si="10"/>
        <v>-10.819999999999999</v>
      </c>
      <c r="L61" s="1">
        <f t="shared" si="11"/>
        <v>-14.77</v>
      </c>
      <c r="M61" s="1">
        <f t="shared" si="12"/>
        <v>-7.3</v>
      </c>
      <c r="N61" s="1">
        <f t="shared" si="13"/>
        <v>-8.0199999999999978</v>
      </c>
      <c r="O61" s="1">
        <f t="shared" si="14"/>
        <v>-14.77</v>
      </c>
      <c r="P61" s="1">
        <f t="shared" si="15"/>
        <v>-7.3</v>
      </c>
      <c r="Q61" s="1">
        <f t="shared" si="16"/>
        <v>-8.0199999999999978</v>
      </c>
      <c r="R61" s="1">
        <f t="shared" si="17"/>
        <v>-13.27</v>
      </c>
      <c r="S61" s="1">
        <f t="shared" si="18"/>
        <v>-7.3</v>
      </c>
      <c r="T61" s="1">
        <f t="shared" si="19"/>
        <v>-10.819999999999999</v>
      </c>
      <c r="U61" s="1">
        <f t="shared" si="20"/>
        <v>-13.27</v>
      </c>
      <c r="V61" s="1">
        <f t="shared" si="21"/>
        <v>-7.3</v>
      </c>
      <c r="X61" s="3" t="s">
        <v>27</v>
      </c>
      <c r="Y61" s="4">
        <f t="shared" si="22"/>
        <v>-10.82</v>
      </c>
      <c r="Z61" s="3" t="s">
        <v>28</v>
      </c>
      <c r="AA61" s="4">
        <f t="shared" si="23"/>
        <v>-14.77</v>
      </c>
      <c r="AB61" s="3" t="s">
        <v>28</v>
      </c>
      <c r="AC61" s="4">
        <f t="shared" si="24"/>
        <v>-7.3</v>
      </c>
      <c r="AD61" s="3" t="s">
        <v>29</v>
      </c>
      <c r="AE61" s="4">
        <f t="shared" si="25"/>
        <v>-8.02</v>
      </c>
      <c r="AF61" s="3" t="s">
        <v>28</v>
      </c>
      <c r="AG61" s="4">
        <f t="shared" si="26"/>
        <v>-14.77</v>
      </c>
      <c r="AH61" s="3" t="s">
        <v>28</v>
      </c>
      <c r="AI61" s="4">
        <f t="shared" si="27"/>
        <v>-7.3</v>
      </c>
      <c r="AJ61" s="3" t="s">
        <v>29</v>
      </c>
      <c r="AK61" s="4">
        <f t="shared" si="28"/>
        <v>-8.02</v>
      </c>
      <c r="AL61" s="3" t="s">
        <v>28</v>
      </c>
      <c r="AM61" s="4">
        <f t="shared" si="29"/>
        <v>-13.27</v>
      </c>
      <c r="AN61" s="3" t="s">
        <v>28</v>
      </c>
      <c r="AO61" s="4">
        <f t="shared" si="30"/>
        <v>-7.3</v>
      </c>
      <c r="AP61" s="3" t="s">
        <v>29</v>
      </c>
      <c r="AQ61" s="4">
        <f t="shared" si="31"/>
        <v>-10.82</v>
      </c>
      <c r="AR61" s="3" t="s">
        <v>28</v>
      </c>
      <c r="AS61" s="4">
        <f t="shared" si="32"/>
        <v>-13.27</v>
      </c>
      <c r="AT61" s="3" t="s">
        <v>28</v>
      </c>
      <c r="AU61" s="4">
        <f t="shared" si="33"/>
        <v>-7.3</v>
      </c>
      <c r="AV61" s="3" t="s">
        <v>30</v>
      </c>
      <c r="AZ61">
        <f t="shared" si="46"/>
        <v>0</v>
      </c>
      <c r="BA61">
        <f t="shared" si="47"/>
        <v>0</v>
      </c>
      <c r="BB61">
        <f t="shared" si="48"/>
        <v>-9.4199999999999982</v>
      </c>
      <c r="BC61">
        <f t="shared" si="49"/>
        <v>-14.02</v>
      </c>
      <c r="BD61">
        <f t="shared" si="50"/>
        <v>0</v>
      </c>
      <c r="BE61">
        <f t="shared" si="51"/>
        <v>0</v>
      </c>
      <c r="BF61">
        <f t="shared" si="52"/>
        <v>0</v>
      </c>
      <c r="BG61">
        <f t="shared" si="53"/>
        <v>0</v>
      </c>
      <c r="BJ61" s="6" t="s">
        <v>31</v>
      </c>
      <c r="BK61" s="6">
        <f>(Y61+AE61+AK61+AQ61)/4</f>
        <v>-9.42</v>
      </c>
      <c r="BL61" s="6">
        <f>(AA61+AG61+AM61+AS61)/4</f>
        <v>-14.02</v>
      </c>
      <c r="BM61" s="7">
        <f>AC61</f>
        <v>-7.3</v>
      </c>
      <c r="BN61" s="6">
        <f t="shared" si="42"/>
        <v>-9.42</v>
      </c>
      <c r="BO61" s="6">
        <f t="shared" si="43"/>
        <v>-14.02</v>
      </c>
      <c r="BP61" s="6">
        <f t="shared" si="36"/>
        <v>-77</v>
      </c>
      <c r="BR61">
        <f t="shared" si="41"/>
        <v>57</v>
      </c>
      <c r="BS61" s="6" t="str">
        <f t="shared" si="37"/>
        <v>set line_57.AxisFunction "Manual"</v>
      </c>
      <c r="BT61" s="6"/>
      <c r="BU61" s="6"/>
      <c r="BX61" s="6" t="str">
        <f t="shared" si="38"/>
        <v>set line_57.AxisVectorY 1</v>
      </c>
      <c r="BY61" s="6"/>
      <c r="BZ61" s="6"/>
      <c r="CB61" s="6" t="str">
        <f t="shared" si="39"/>
        <v>set EmbeddedBeam_57.Material PileTypeI</v>
      </c>
      <c r="CC61" s="6"/>
      <c r="CD61" s="6"/>
      <c r="CE61" s="6"/>
      <c r="CG61" s="6" t="str">
        <f t="shared" si="40"/>
        <v>set Pile57.EmbeddedBeam.Connection "Free"</v>
      </c>
    </row>
    <row r="62" spans="1:85" x14ac:dyDescent="0.25">
      <c r="A62">
        <v>58</v>
      </c>
      <c r="C62">
        <v>24780</v>
      </c>
      <c r="D62">
        <v>16475</v>
      </c>
      <c r="E62" s="2">
        <f t="shared" si="44"/>
        <v>-5.6199999999999974</v>
      </c>
      <c r="F62" s="2">
        <f t="shared" si="45"/>
        <v>-14.02</v>
      </c>
      <c r="G62">
        <v>-7.3</v>
      </c>
      <c r="H62">
        <v>1</v>
      </c>
      <c r="I62">
        <v>0</v>
      </c>
      <c r="K62" s="2">
        <f t="shared" si="10"/>
        <v>-6.3699999999999974</v>
      </c>
      <c r="L62" s="1">
        <f t="shared" si="11"/>
        <v>-15.42</v>
      </c>
      <c r="M62" s="1">
        <f t="shared" si="12"/>
        <v>-7.3</v>
      </c>
      <c r="N62" s="1">
        <f t="shared" si="13"/>
        <v>-4.8699999999999974</v>
      </c>
      <c r="O62" s="1">
        <f t="shared" si="14"/>
        <v>-15.42</v>
      </c>
      <c r="P62" s="1">
        <f t="shared" si="15"/>
        <v>-7.3</v>
      </c>
      <c r="Q62" s="1">
        <f t="shared" si="16"/>
        <v>-4.8699999999999974</v>
      </c>
      <c r="R62" s="1">
        <f t="shared" si="17"/>
        <v>-12.62</v>
      </c>
      <c r="S62" s="1">
        <f t="shared" si="18"/>
        <v>-7.3</v>
      </c>
      <c r="T62" s="1">
        <f t="shared" si="19"/>
        <v>-6.3699999999999974</v>
      </c>
      <c r="U62" s="1">
        <f t="shared" si="20"/>
        <v>-12.62</v>
      </c>
      <c r="V62" s="1">
        <f t="shared" si="21"/>
        <v>-7.3</v>
      </c>
      <c r="X62" s="3" t="s">
        <v>27</v>
      </c>
      <c r="Y62" s="4">
        <f t="shared" si="22"/>
        <v>-6.37</v>
      </c>
      <c r="Z62" s="3" t="s">
        <v>28</v>
      </c>
      <c r="AA62" s="4">
        <f t="shared" si="23"/>
        <v>-15.42</v>
      </c>
      <c r="AB62" s="3" t="s">
        <v>28</v>
      </c>
      <c r="AC62" s="4">
        <f t="shared" si="24"/>
        <v>-7.3</v>
      </c>
      <c r="AD62" s="3" t="s">
        <v>29</v>
      </c>
      <c r="AE62" s="4">
        <f t="shared" si="25"/>
        <v>-4.87</v>
      </c>
      <c r="AF62" s="3" t="s">
        <v>28</v>
      </c>
      <c r="AG62" s="4">
        <f t="shared" si="26"/>
        <v>-15.42</v>
      </c>
      <c r="AH62" s="3" t="s">
        <v>28</v>
      </c>
      <c r="AI62" s="4">
        <f t="shared" si="27"/>
        <v>-7.3</v>
      </c>
      <c r="AJ62" s="3" t="s">
        <v>29</v>
      </c>
      <c r="AK62" s="4">
        <f t="shared" si="28"/>
        <v>-4.87</v>
      </c>
      <c r="AL62" s="3" t="s">
        <v>28</v>
      </c>
      <c r="AM62" s="4">
        <f t="shared" si="29"/>
        <v>-12.62</v>
      </c>
      <c r="AN62" s="3" t="s">
        <v>28</v>
      </c>
      <c r="AO62" s="4">
        <f t="shared" si="30"/>
        <v>-7.3</v>
      </c>
      <c r="AP62" s="3" t="s">
        <v>29</v>
      </c>
      <c r="AQ62" s="4">
        <f t="shared" si="31"/>
        <v>-6.37</v>
      </c>
      <c r="AR62" s="3" t="s">
        <v>28</v>
      </c>
      <c r="AS62" s="4">
        <f t="shared" si="32"/>
        <v>-12.62</v>
      </c>
      <c r="AT62" s="3" t="s">
        <v>28</v>
      </c>
      <c r="AU62" s="4">
        <f t="shared" si="33"/>
        <v>-7.3</v>
      </c>
      <c r="AV62" s="3" t="s">
        <v>30</v>
      </c>
      <c r="AZ62">
        <f t="shared" si="46"/>
        <v>0</v>
      </c>
      <c r="BA62">
        <f t="shared" si="47"/>
        <v>0</v>
      </c>
      <c r="BB62">
        <f t="shared" si="48"/>
        <v>-5.6199999999999974</v>
      </c>
      <c r="BC62">
        <f t="shared" si="49"/>
        <v>-14.02</v>
      </c>
      <c r="BD62">
        <f t="shared" si="50"/>
        <v>0</v>
      </c>
      <c r="BE62">
        <f t="shared" si="51"/>
        <v>0</v>
      </c>
      <c r="BF62">
        <f t="shared" si="52"/>
        <v>0</v>
      </c>
      <c r="BG62">
        <f t="shared" si="53"/>
        <v>0</v>
      </c>
      <c r="BJ62" s="6" t="s">
        <v>31</v>
      </c>
      <c r="BK62" s="6">
        <f>(Y62+AE62+AK62+AQ62)/4</f>
        <v>-5.62</v>
      </c>
      <c r="BL62" s="6">
        <f>(AA62+AG62+AM62+AS62)/4</f>
        <v>-14.02</v>
      </c>
      <c r="BM62" s="7">
        <f>AC62</f>
        <v>-7.3</v>
      </c>
      <c r="BN62" s="6">
        <f t="shared" si="42"/>
        <v>-5.62</v>
      </c>
      <c r="BO62" s="6">
        <f t="shared" si="43"/>
        <v>-14.02</v>
      </c>
      <c r="BP62" s="6">
        <f t="shared" si="36"/>
        <v>-77</v>
      </c>
      <c r="BR62">
        <f t="shared" si="41"/>
        <v>58</v>
      </c>
      <c r="BS62" s="6" t="str">
        <f t="shared" si="37"/>
        <v>set line_58.AxisFunction "Manual"</v>
      </c>
      <c r="BT62" s="6"/>
      <c r="BU62" s="6"/>
      <c r="BX62" s="6" t="str">
        <f t="shared" si="38"/>
        <v>set line_58.AxisVectorX 1</v>
      </c>
      <c r="BY62" s="6"/>
      <c r="BZ62" s="6"/>
      <c r="CB62" s="6" t="str">
        <f t="shared" si="39"/>
        <v>set EmbeddedBeam_58.Material PileTypeI</v>
      </c>
      <c r="CC62" s="6"/>
      <c r="CD62" s="6"/>
      <c r="CE62" s="6"/>
      <c r="CG62" s="6" t="str">
        <f t="shared" si="40"/>
        <v>set Pile58.EmbeddedBeam.Connection "Free"</v>
      </c>
    </row>
    <row r="63" spans="1:85" x14ac:dyDescent="0.25">
      <c r="A63">
        <v>59</v>
      </c>
      <c r="C63">
        <v>28580</v>
      </c>
      <c r="D63">
        <v>16475</v>
      </c>
      <c r="E63" s="2">
        <f t="shared" si="44"/>
        <v>-1.8200000000000003</v>
      </c>
      <c r="F63" s="2">
        <f t="shared" si="45"/>
        <v>-14.02</v>
      </c>
      <c r="G63">
        <v>-7.3</v>
      </c>
      <c r="H63">
        <v>1</v>
      </c>
      <c r="I63">
        <v>1</v>
      </c>
      <c r="K63" s="2">
        <f t="shared" si="10"/>
        <v>-3.22</v>
      </c>
      <c r="L63" s="1">
        <f t="shared" si="11"/>
        <v>-14.77</v>
      </c>
      <c r="M63" s="1">
        <f t="shared" si="12"/>
        <v>-7.3</v>
      </c>
      <c r="N63" s="1">
        <f t="shared" si="13"/>
        <v>-0.42000000000000037</v>
      </c>
      <c r="O63" s="1">
        <f t="shared" si="14"/>
        <v>-14.77</v>
      </c>
      <c r="P63" s="1">
        <f t="shared" si="15"/>
        <v>-7.3</v>
      </c>
      <c r="Q63" s="1">
        <f t="shared" si="16"/>
        <v>-0.42000000000000037</v>
      </c>
      <c r="R63" s="1">
        <f t="shared" si="17"/>
        <v>-13.27</v>
      </c>
      <c r="S63" s="1">
        <f t="shared" si="18"/>
        <v>-7.3</v>
      </c>
      <c r="T63" s="1">
        <f t="shared" si="19"/>
        <v>-3.22</v>
      </c>
      <c r="U63" s="1">
        <f t="shared" si="20"/>
        <v>-13.27</v>
      </c>
      <c r="V63" s="1">
        <f t="shared" si="21"/>
        <v>-7.3</v>
      </c>
      <c r="X63" s="3" t="s">
        <v>27</v>
      </c>
      <c r="Y63" s="4">
        <f t="shared" si="22"/>
        <v>-3.22</v>
      </c>
      <c r="Z63" s="3" t="s">
        <v>28</v>
      </c>
      <c r="AA63" s="4">
        <f t="shared" si="23"/>
        <v>-14.77</v>
      </c>
      <c r="AB63" s="3" t="s">
        <v>28</v>
      </c>
      <c r="AC63" s="4">
        <f t="shared" si="24"/>
        <v>-7.3</v>
      </c>
      <c r="AD63" s="3" t="s">
        <v>29</v>
      </c>
      <c r="AE63" s="4">
        <f t="shared" si="25"/>
        <v>-0.42</v>
      </c>
      <c r="AF63" s="3" t="s">
        <v>28</v>
      </c>
      <c r="AG63" s="4">
        <f t="shared" si="26"/>
        <v>-14.77</v>
      </c>
      <c r="AH63" s="3" t="s">
        <v>28</v>
      </c>
      <c r="AI63" s="4">
        <f t="shared" si="27"/>
        <v>-7.3</v>
      </c>
      <c r="AJ63" s="3" t="s">
        <v>29</v>
      </c>
      <c r="AK63" s="4">
        <f t="shared" si="28"/>
        <v>-0.42</v>
      </c>
      <c r="AL63" s="3" t="s">
        <v>28</v>
      </c>
      <c r="AM63" s="4">
        <f t="shared" si="29"/>
        <v>-13.27</v>
      </c>
      <c r="AN63" s="3" t="s">
        <v>28</v>
      </c>
      <c r="AO63" s="4">
        <f t="shared" si="30"/>
        <v>-7.3</v>
      </c>
      <c r="AP63" s="3" t="s">
        <v>29</v>
      </c>
      <c r="AQ63" s="4">
        <f t="shared" si="31"/>
        <v>-3.22</v>
      </c>
      <c r="AR63" s="3" t="s">
        <v>28</v>
      </c>
      <c r="AS63" s="4">
        <f t="shared" si="32"/>
        <v>-13.27</v>
      </c>
      <c r="AT63" s="3" t="s">
        <v>28</v>
      </c>
      <c r="AU63" s="4">
        <f t="shared" si="33"/>
        <v>-7.3</v>
      </c>
      <c r="AV63" s="3" t="s">
        <v>30</v>
      </c>
      <c r="AZ63">
        <f t="shared" si="46"/>
        <v>0</v>
      </c>
      <c r="BA63">
        <f t="shared" si="47"/>
        <v>0</v>
      </c>
      <c r="BB63">
        <f t="shared" si="48"/>
        <v>-1.8200000000000003</v>
      </c>
      <c r="BC63">
        <f t="shared" si="49"/>
        <v>-14.02</v>
      </c>
      <c r="BD63">
        <f t="shared" si="50"/>
        <v>0</v>
      </c>
      <c r="BE63">
        <f t="shared" si="51"/>
        <v>0</v>
      </c>
      <c r="BF63">
        <f t="shared" si="52"/>
        <v>0</v>
      </c>
      <c r="BG63">
        <f t="shared" si="53"/>
        <v>0</v>
      </c>
      <c r="BJ63" s="6" t="s">
        <v>31</v>
      </c>
      <c r="BK63" s="6">
        <f>(Y63+AE63+AK63+AQ63)/4</f>
        <v>-1.8200000000000003</v>
      </c>
      <c r="BL63" s="6">
        <f>(AA63+AG63+AM63+AS63)/4</f>
        <v>-14.02</v>
      </c>
      <c r="BM63" s="7">
        <f>AC63</f>
        <v>-7.3</v>
      </c>
      <c r="BN63" s="6">
        <f t="shared" si="42"/>
        <v>-1.8200000000000003</v>
      </c>
      <c r="BO63" s="6">
        <f t="shared" si="43"/>
        <v>-14.02</v>
      </c>
      <c r="BP63" s="6">
        <f t="shared" si="36"/>
        <v>-77</v>
      </c>
      <c r="BR63">
        <f t="shared" si="41"/>
        <v>59</v>
      </c>
      <c r="BS63" s="6" t="str">
        <f t="shared" si="37"/>
        <v>set line_59.AxisFunction "Manual"</v>
      </c>
      <c r="BT63" s="6"/>
      <c r="BU63" s="6"/>
      <c r="BX63" s="6" t="str">
        <f t="shared" si="38"/>
        <v>set line_59.AxisVectorY 1</v>
      </c>
      <c r="BY63" s="6"/>
      <c r="BZ63" s="6"/>
      <c r="CB63" s="6" t="str">
        <f t="shared" si="39"/>
        <v>set EmbeddedBeam_59.Material PileTypeI</v>
      </c>
      <c r="CC63" s="6"/>
      <c r="CD63" s="6"/>
      <c r="CE63" s="6"/>
      <c r="CG63" s="6" t="str">
        <f t="shared" si="40"/>
        <v>set Pile59.EmbeddedBeam.Connection "Free"</v>
      </c>
    </row>
    <row r="64" spans="1:85" x14ac:dyDescent="0.25">
      <c r="A64">
        <v>60</v>
      </c>
      <c r="C64">
        <v>32380</v>
      </c>
      <c r="D64">
        <v>16475</v>
      </c>
      <c r="E64" s="2">
        <f t="shared" si="44"/>
        <v>1.980000000000004</v>
      </c>
      <c r="F64" s="2">
        <f t="shared" si="45"/>
        <v>-14.02</v>
      </c>
      <c r="G64">
        <v>-7.3</v>
      </c>
      <c r="H64">
        <v>1</v>
      </c>
      <c r="I64">
        <v>0</v>
      </c>
      <c r="K64" s="2">
        <f t="shared" si="10"/>
        <v>1.230000000000004</v>
      </c>
      <c r="L64" s="1">
        <f t="shared" si="11"/>
        <v>-15.42</v>
      </c>
      <c r="M64" s="1">
        <f t="shared" si="12"/>
        <v>-7.3</v>
      </c>
      <c r="N64" s="1">
        <f t="shared" si="13"/>
        <v>2.730000000000004</v>
      </c>
      <c r="O64" s="1">
        <f t="shared" si="14"/>
        <v>-15.42</v>
      </c>
      <c r="P64" s="1">
        <f t="shared" si="15"/>
        <v>-7.3</v>
      </c>
      <c r="Q64" s="1">
        <f t="shared" si="16"/>
        <v>2.730000000000004</v>
      </c>
      <c r="R64" s="1">
        <f t="shared" si="17"/>
        <v>-12.62</v>
      </c>
      <c r="S64" s="1">
        <f t="shared" si="18"/>
        <v>-7.3</v>
      </c>
      <c r="T64" s="1">
        <f t="shared" si="19"/>
        <v>1.230000000000004</v>
      </c>
      <c r="U64" s="1">
        <f t="shared" si="20"/>
        <v>-12.62</v>
      </c>
      <c r="V64" s="1">
        <f t="shared" si="21"/>
        <v>-7.3</v>
      </c>
      <c r="X64" s="3" t="s">
        <v>27</v>
      </c>
      <c r="Y64" s="4">
        <f t="shared" si="22"/>
        <v>1.23</v>
      </c>
      <c r="Z64" s="3" t="s">
        <v>28</v>
      </c>
      <c r="AA64" s="4">
        <f t="shared" si="23"/>
        <v>-15.42</v>
      </c>
      <c r="AB64" s="3" t="s">
        <v>28</v>
      </c>
      <c r="AC64" s="4">
        <f t="shared" si="24"/>
        <v>-7.3</v>
      </c>
      <c r="AD64" s="3" t="s">
        <v>29</v>
      </c>
      <c r="AE64" s="4">
        <f t="shared" si="25"/>
        <v>2.73</v>
      </c>
      <c r="AF64" s="3" t="s">
        <v>28</v>
      </c>
      <c r="AG64" s="4">
        <f t="shared" si="26"/>
        <v>-15.42</v>
      </c>
      <c r="AH64" s="3" t="s">
        <v>28</v>
      </c>
      <c r="AI64" s="4">
        <f t="shared" si="27"/>
        <v>-7.3</v>
      </c>
      <c r="AJ64" s="3" t="s">
        <v>29</v>
      </c>
      <c r="AK64" s="4">
        <f t="shared" si="28"/>
        <v>2.73</v>
      </c>
      <c r="AL64" s="3" t="s">
        <v>28</v>
      </c>
      <c r="AM64" s="4">
        <f t="shared" si="29"/>
        <v>-12.62</v>
      </c>
      <c r="AN64" s="3" t="s">
        <v>28</v>
      </c>
      <c r="AO64" s="4">
        <f t="shared" si="30"/>
        <v>-7.3</v>
      </c>
      <c r="AP64" s="3" t="s">
        <v>29</v>
      </c>
      <c r="AQ64" s="4">
        <f t="shared" si="31"/>
        <v>1.23</v>
      </c>
      <c r="AR64" s="3" t="s">
        <v>28</v>
      </c>
      <c r="AS64" s="4">
        <f t="shared" si="32"/>
        <v>-12.62</v>
      </c>
      <c r="AT64" s="3" t="s">
        <v>28</v>
      </c>
      <c r="AU64" s="4">
        <f t="shared" si="33"/>
        <v>-7.3</v>
      </c>
      <c r="AV64" s="3" t="s">
        <v>30</v>
      </c>
      <c r="AZ64">
        <f t="shared" si="46"/>
        <v>0</v>
      </c>
      <c r="BA64">
        <f t="shared" si="47"/>
        <v>0</v>
      </c>
      <c r="BB64">
        <f t="shared" si="48"/>
        <v>1.980000000000004</v>
      </c>
      <c r="BC64">
        <f t="shared" si="49"/>
        <v>-14.02</v>
      </c>
      <c r="BD64">
        <f t="shared" si="50"/>
        <v>0</v>
      </c>
      <c r="BE64">
        <f t="shared" si="51"/>
        <v>0</v>
      </c>
      <c r="BF64">
        <f t="shared" si="52"/>
        <v>0</v>
      </c>
      <c r="BG64">
        <f t="shared" si="53"/>
        <v>0</v>
      </c>
      <c r="BJ64" s="6" t="s">
        <v>31</v>
      </c>
      <c r="BK64" s="6">
        <f>(Y64+AE64+AK64+AQ64)/4</f>
        <v>1.98</v>
      </c>
      <c r="BL64" s="6">
        <f>(AA64+AG64+AM64+AS64)/4</f>
        <v>-14.02</v>
      </c>
      <c r="BM64" s="7">
        <f>AC64</f>
        <v>-7.3</v>
      </c>
      <c r="BN64" s="6">
        <f t="shared" si="42"/>
        <v>1.98</v>
      </c>
      <c r="BO64" s="6">
        <f t="shared" si="43"/>
        <v>-14.02</v>
      </c>
      <c r="BP64" s="6">
        <f t="shared" si="36"/>
        <v>-77</v>
      </c>
      <c r="BR64">
        <f t="shared" si="41"/>
        <v>60</v>
      </c>
      <c r="BS64" s="6" t="str">
        <f t="shared" si="37"/>
        <v>set line_60.AxisFunction "Manual"</v>
      </c>
      <c r="BT64" s="6"/>
      <c r="BU64" s="6"/>
      <c r="BX64" s="6" t="str">
        <f t="shared" si="38"/>
        <v>set line_60.AxisVectorX 1</v>
      </c>
      <c r="BY64" s="6"/>
      <c r="BZ64" s="6"/>
      <c r="CB64" s="6" t="str">
        <f t="shared" si="39"/>
        <v>set EmbeddedBeam_60.Material PileTypeI</v>
      </c>
      <c r="CC64" s="6"/>
      <c r="CD64" s="6"/>
      <c r="CE64" s="6"/>
      <c r="CG64" s="6" t="str">
        <f t="shared" si="40"/>
        <v>set Pile60.EmbeddedBeam.Connection "Free"</v>
      </c>
    </row>
    <row r="65" spans="1:85" x14ac:dyDescent="0.25">
      <c r="A65">
        <v>61</v>
      </c>
      <c r="C65">
        <v>36180</v>
      </c>
      <c r="D65">
        <v>16475</v>
      </c>
      <c r="E65" s="2">
        <f t="shared" si="44"/>
        <v>5.7800000000000011</v>
      </c>
      <c r="F65" s="2">
        <f t="shared" si="45"/>
        <v>-14.02</v>
      </c>
      <c r="G65">
        <v>-7.3</v>
      </c>
      <c r="H65">
        <v>1</v>
      </c>
      <c r="I65">
        <v>1</v>
      </c>
      <c r="K65" s="2">
        <f t="shared" si="10"/>
        <v>4.3800000000000008</v>
      </c>
      <c r="L65" s="1">
        <f t="shared" si="11"/>
        <v>-14.77</v>
      </c>
      <c r="M65" s="1">
        <f t="shared" si="12"/>
        <v>-7.3</v>
      </c>
      <c r="N65" s="1">
        <f t="shared" si="13"/>
        <v>7.1800000000000015</v>
      </c>
      <c r="O65" s="1">
        <f t="shared" si="14"/>
        <v>-14.77</v>
      </c>
      <c r="P65" s="1">
        <f t="shared" si="15"/>
        <v>-7.3</v>
      </c>
      <c r="Q65" s="1">
        <f t="shared" si="16"/>
        <v>7.1800000000000015</v>
      </c>
      <c r="R65" s="1">
        <f t="shared" si="17"/>
        <v>-13.27</v>
      </c>
      <c r="S65" s="1">
        <f t="shared" si="18"/>
        <v>-7.3</v>
      </c>
      <c r="T65" s="1">
        <f t="shared" si="19"/>
        <v>4.3800000000000008</v>
      </c>
      <c r="U65" s="1">
        <f t="shared" si="20"/>
        <v>-13.27</v>
      </c>
      <c r="V65" s="1">
        <f t="shared" si="21"/>
        <v>-7.3</v>
      </c>
      <c r="X65" s="3" t="s">
        <v>27</v>
      </c>
      <c r="Y65" s="4">
        <f t="shared" si="22"/>
        <v>4.38</v>
      </c>
      <c r="Z65" s="3" t="s">
        <v>28</v>
      </c>
      <c r="AA65" s="4">
        <f t="shared" si="23"/>
        <v>-14.77</v>
      </c>
      <c r="AB65" s="3" t="s">
        <v>28</v>
      </c>
      <c r="AC65" s="4">
        <f t="shared" si="24"/>
        <v>-7.3</v>
      </c>
      <c r="AD65" s="3" t="s">
        <v>29</v>
      </c>
      <c r="AE65" s="4">
        <f t="shared" si="25"/>
        <v>7.18</v>
      </c>
      <c r="AF65" s="3" t="s">
        <v>28</v>
      </c>
      <c r="AG65" s="4">
        <f t="shared" si="26"/>
        <v>-14.77</v>
      </c>
      <c r="AH65" s="3" t="s">
        <v>28</v>
      </c>
      <c r="AI65" s="4">
        <f t="shared" si="27"/>
        <v>-7.3</v>
      </c>
      <c r="AJ65" s="3" t="s">
        <v>29</v>
      </c>
      <c r="AK65" s="4">
        <f t="shared" si="28"/>
        <v>7.18</v>
      </c>
      <c r="AL65" s="3" t="s">
        <v>28</v>
      </c>
      <c r="AM65" s="4">
        <f t="shared" si="29"/>
        <v>-13.27</v>
      </c>
      <c r="AN65" s="3" t="s">
        <v>28</v>
      </c>
      <c r="AO65" s="4">
        <f t="shared" si="30"/>
        <v>-7.3</v>
      </c>
      <c r="AP65" s="3" t="s">
        <v>29</v>
      </c>
      <c r="AQ65" s="4">
        <f t="shared" si="31"/>
        <v>4.38</v>
      </c>
      <c r="AR65" s="3" t="s">
        <v>28</v>
      </c>
      <c r="AS65" s="4">
        <f t="shared" si="32"/>
        <v>-13.27</v>
      </c>
      <c r="AT65" s="3" t="s">
        <v>28</v>
      </c>
      <c r="AU65" s="4">
        <f t="shared" si="33"/>
        <v>-7.3</v>
      </c>
      <c r="AV65" s="3" t="s">
        <v>30</v>
      </c>
      <c r="AZ65">
        <f t="shared" si="46"/>
        <v>0</v>
      </c>
      <c r="BA65">
        <f t="shared" si="47"/>
        <v>0</v>
      </c>
      <c r="BB65">
        <f t="shared" si="48"/>
        <v>5.7800000000000011</v>
      </c>
      <c r="BC65">
        <f t="shared" si="49"/>
        <v>-14.02</v>
      </c>
      <c r="BD65">
        <f t="shared" si="50"/>
        <v>0</v>
      </c>
      <c r="BE65">
        <f t="shared" si="51"/>
        <v>0</v>
      </c>
      <c r="BF65">
        <f t="shared" si="52"/>
        <v>0</v>
      </c>
      <c r="BG65">
        <f t="shared" si="53"/>
        <v>0</v>
      </c>
      <c r="BJ65" s="6" t="s">
        <v>31</v>
      </c>
      <c r="BK65" s="6">
        <f>(Y65+AE65+AK65+AQ65)/4</f>
        <v>5.7799999999999994</v>
      </c>
      <c r="BL65" s="6">
        <f>(AA65+AG65+AM65+AS65)/4</f>
        <v>-14.02</v>
      </c>
      <c r="BM65" s="7">
        <f>AC65</f>
        <v>-7.3</v>
      </c>
      <c r="BN65" s="6">
        <f t="shared" si="42"/>
        <v>5.7799999999999994</v>
      </c>
      <c r="BO65" s="6">
        <f t="shared" si="43"/>
        <v>-14.02</v>
      </c>
      <c r="BP65" s="6">
        <f t="shared" si="36"/>
        <v>-77</v>
      </c>
      <c r="BR65">
        <f t="shared" si="41"/>
        <v>61</v>
      </c>
      <c r="BS65" s="6" t="str">
        <f t="shared" si="37"/>
        <v>set line_61.AxisFunction "Manual"</v>
      </c>
      <c r="BT65" s="6"/>
      <c r="BU65" s="6"/>
      <c r="BX65" s="6" t="str">
        <f t="shared" si="38"/>
        <v>set line_61.AxisVectorY 1</v>
      </c>
      <c r="BY65" s="6"/>
      <c r="BZ65" s="6"/>
      <c r="CB65" s="6" t="str">
        <f t="shared" si="39"/>
        <v>set EmbeddedBeam_61.Material PileTypeI</v>
      </c>
      <c r="CC65" s="6"/>
      <c r="CD65" s="6"/>
      <c r="CE65" s="6"/>
      <c r="CG65" s="6" t="str">
        <f t="shared" si="40"/>
        <v>set Pile61.EmbeddedBeam.Connection "Free"</v>
      </c>
    </row>
    <row r="66" spans="1:85" x14ac:dyDescent="0.25">
      <c r="A66">
        <v>62</v>
      </c>
      <c r="C66">
        <v>39980</v>
      </c>
      <c r="D66">
        <v>16475</v>
      </c>
      <c r="E66" s="2">
        <f t="shared" si="44"/>
        <v>9.5799999999999983</v>
      </c>
      <c r="F66" s="2">
        <f t="shared" si="45"/>
        <v>-14.02</v>
      </c>
      <c r="G66">
        <v>-7.3</v>
      </c>
      <c r="H66">
        <v>1</v>
      </c>
      <c r="I66">
        <v>0</v>
      </c>
      <c r="K66" s="2">
        <f t="shared" si="10"/>
        <v>8.8299999999999983</v>
      </c>
      <c r="L66" s="1">
        <f t="shared" si="11"/>
        <v>-15.42</v>
      </c>
      <c r="M66" s="1">
        <f t="shared" si="12"/>
        <v>-7.3</v>
      </c>
      <c r="N66" s="1">
        <f t="shared" si="13"/>
        <v>10.329999999999998</v>
      </c>
      <c r="O66" s="1">
        <f t="shared" si="14"/>
        <v>-15.42</v>
      </c>
      <c r="P66" s="1">
        <f t="shared" si="15"/>
        <v>-7.3</v>
      </c>
      <c r="Q66" s="1">
        <f t="shared" si="16"/>
        <v>10.329999999999998</v>
      </c>
      <c r="R66" s="1">
        <f t="shared" si="17"/>
        <v>-12.62</v>
      </c>
      <c r="S66" s="1">
        <f t="shared" si="18"/>
        <v>-7.3</v>
      </c>
      <c r="T66" s="1">
        <f t="shared" si="19"/>
        <v>8.8299999999999983</v>
      </c>
      <c r="U66" s="1">
        <f t="shared" si="20"/>
        <v>-12.62</v>
      </c>
      <c r="V66" s="1">
        <f t="shared" si="21"/>
        <v>-7.3</v>
      </c>
      <c r="X66" s="3" t="s">
        <v>27</v>
      </c>
      <c r="Y66" s="4">
        <f t="shared" si="22"/>
        <v>8.83</v>
      </c>
      <c r="Z66" s="3" t="s">
        <v>28</v>
      </c>
      <c r="AA66" s="4">
        <f t="shared" si="23"/>
        <v>-15.42</v>
      </c>
      <c r="AB66" s="3" t="s">
        <v>28</v>
      </c>
      <c r="AC66" s="4">
        <f t="shared" si="24"/>
        <v>-7.3</v>
      </c>
      <c r="AD66" s="3" t="s">
        <v>29</v>
      </c>
      <c r="AE66" s="4">
        <f t="shared" si="25"/>
        <v>10.33</v>
      </c>
      <c r="AF66" s="3" t="s">
        <v>28</v>
      </c>
      <c r="AG66" s="4">
        <f t="shared" si="26"/>
        <v>-15.42</v>
      </c>
      <c r="AH66" s="3" t="s">
        <v>28</v>
      </c>
      <c r="AI66" s="4">
        <f t="shared" si="27"/>
        <v>-7.3</v>
      </c>
      <c r="AJ66" s="3" t="s">
        <v>29</v>
      </c>
      <c r="AK66" s="4">
        <f t="shared" si="28"/>
        <v>10.33</v>
      </c>
      <c r="AL66" s="3" t="s">
        <v>28</v>
      </c>
      <c r="AM66" s="4">
        <f t="shared" si="29"/>
        <v>-12.62</v>
      </c>
      <c r="AN66" s="3" t="s">
        <v>28</v>
      </c>
      <c r="AO66" s="4">
        <f t="shared" si="30"/>
        <v>-7.3</v>
      </c>
      <c r="AP66" s="3" t="s">
        <v>29</v>
      </c>
      <c r="AQ66" s="4">
        <f t="shared" si="31"/>
        <v>8.83</v>
      </c>
      <c r="AR66" s="3" t="s">
        <v>28</v>
      </c>
      <c r="AS66" s="4">
        <f t="shared" si="32"/>
        <v>-12.62</v>
      </c>
      <c r="AT66" s="3" t="s">
        <v>28</v>
      </c>
      <c r="AU66" s="4">
        <f t="shared" si="33"/>
        <v>-7.3</v>
      </c>
      <c r="AV66" s="3" t="s">
        <v>30</v>
      </c>
      <c r="AZ66">
        <f t="shared" si="46"/>
        <v>0</v>
      </c>
      <c r="BA66">
        <f t="shared" si="47"/>
        <v>0</v>
      </c>
      <c r="BB66">
        <f t="shared" si="48"/>
        <v>9.5799999999999983</v>
      </c>
      <c r="BC66">
        <f t="shared" si="49"/>
        <v>-14.02</v>
      </c>
      <c r="BD66">
        <f t="shared" si="50"/>
        <v>0</v>
      </c>
      <c r="BE66">
        <f t="shared" si="51"/>
        <v>0</v>
      </c>
      <c r="BF66">
        <f t="shared" si="52"/>
        <v>0</v>
      </c>
      <c r="BG66">
        <f t="shared" si="53"/>
        <v>0</v>
      </c>
      <c r="BJ66" s="6" t="s">
        <v>31</v>
      </c>
      <c r="BK66" s="6">
        <f>(Y66+AE66+AK66+AQ66)/4</f>
        <v>9.58</v>
      </c>
      <c r="BL66" s="6">
        <f>(AA66+AG66+AM66+AS66)/4</f>
        <v>-14.02</v>
      </c>
      <c r="BM66" s="7">
        <f>AC66</f>
        <v>-7.3</v>
      </c>
      <c r="BN66" s="6">
        <f t="shared" si="42"/>
        <v>9.58</v>
      </c>
      <c r="BO66" s="6">
        <f t="shared" si="43"/>
        <v>-14.02</v>
      </c>
      <c r="BP66" s="6">
        <f t="shared" si="36"/>
        <v>-77</v>
      </c>
      <c r="BR66">
        <f t="shared" si="41"/>
        <v>62</v>
      </c>
      <c r="BS66" s="6" t="str">
        <f t="shared" si="37"/>
        <v>set line_62.AxisFunction "Manual"</v>
      </c>
      <c r="BT66" s="6"/>
      <c r="BU66" s="6"/>
      <c r="BX66" s="6" t="str">
        <f t="shared" si="38"/>
        <v>set line_62.AxisVectorX 1</v>
      </c>
      <c r="BY66" s="6"/>
      <c r="BZ66" s="6"/>
      <c r="CB66" s="6" t="str">
        <f t="shared" si="39"/>
        <v>set EmbeddedBeam_62.Material PileTypeI</v>
      </c>
      <c r="CC66" s="6"/>
      <c r="CD66" s="6"/>
      <c r="CE66" s="6"/>
      <c r="CG66" s="6" t="str">
        <f t="shared" si="40"/>
        <v>set Pile62.EmbeddedBeam.Connection "Free"</v>
      </c>
    </row>
    <row r="67" spans="1:85" x14ac:dyDescent="0.25">
      <c r="A67">
        <v>63</v>
      </c>
      <c r="C67">
        <v>43780</v>
      </c>
      <c r="D67">
        <v>16475</v>
      </c>
      <c r="E67" s="2">
        <f t="shared" si="44"/>
        <v>13.380000000000003</v>
      </c>
      <c r="F67" s="2">
        <f t="shared" si="45"/>
        <v>-14.02</v>
      </c>
      <c r="G67">
        <v>-7.3</v>
      </c>
      <c r="H67">
        <v>1</v>
      </c>
      <c r="I67">
        <v>1</v>
      </c>
      <c r="K67" s="2">
        <f t="shared" si="10"/>
        <v>11.980000000000002</v>
      </c>
      <c r="L67" s="1">
        <f t="shared" si="11"/>
        <v>-14.77</v>
      </c>
      <c r="M67" s="1">
        <f t="shared" si="12"/>
        <v>-7.3</v>
      </c>
      <c r="N67" s="1">
        <f t="shared" si="13"/>
        <v>14.780000000000003</v>
      </c>
      <c r="O67" s="1">
        <f t="shared" si="14"/>
        <v>-14.77</v>
      </c>
      <c r="P67" s="1">
        <f t="shared" si="15"/>
        <v>-7.3</v>
      </c>
      <c r="Q67" s="1">
        <f t="shared" si="16"/>
        <v>14.780000000000003</v>
      </c>
      <c r="R67" s="1">
        <f t="shared" si="17"/>
        <v>-13.27</v>
      </c>
      <c r="S67" s="1">
        <f t="shared" si="18"/>
        <v>-7.3</v>
      </c>
      <c r="T67" s="1">
        <f t="shared" si="19"/>
        <v>11.980000000000002</v>
      </c>
      <c r="U67" s="1">
        <f t="shared" si="20"/>
        <v>-13.27</v>
      </c>
      <c r="V67" s="1">
        <f t="shared" si="21"/>
        <v>-7.3</v>
      </c>
      <c r="X67" s="3" t="s">
        <v>27</v>
      </c>
      <c r="Y67" s="4">
        <f t="shared" si="22"/>
        <v>11.98</v>
      </c>
      <c r="Z67" s="3" t="s">
        <v>28</v>
      </c>
      <c r="AA67" s="4">
        <f t="shared" si="23"/>
        <v>-14.77</v>
      </c>
      <c r="AB67" s="3" t="s">
        <v>28</v>
      </c>
      <c r="AC67" s="4">
        <f t="shared" si="24"/>
        <v>-7.3</v>
      </c>
      <c r="AD67" s="3" t="s">
        <v>29</v>
      </c>
      <c r="AE67" s="4">
        <f t="shared" si="25"/>
        <v>14.78</v>
      </c>
      <c r="AF67" s="3" t="s">
        <v>28</v>
      </c>
      <c r="AG67" s="4">
        <f t="shared" si="26"/>
        <v>-14.77</v>
      </c>
      <c r="AH67" s="3" t="s">
        <v>28</v>
      </c>
      <c r="AI67" s="4">
        <f t="shared" si="27"/>
        <v>-7.3</v>
      </c>
      <c r="AJ67" s="3" t="s">
        <v>29</v>
      </c>
      <c r="AK67" s="4">
        <f t="shared" si="28"/>
        <v>14.78</v>
      </c>
      <c r="AL67" s="3" t="s">
        <v>28</v>
      </c>
      <c r="AM67" s="4">
        <f t="shared" si="29"/>
        <v>-13.27</v>
      </c>
      <c r="AN67" s="3" t="s">
        <v>28</v>
      </c>
      <c r="AO67" s="4">
        <f t="shared" si="30"/>
        <v>-7.3</v>
      </c>
      <c r="AP67" s="3" t="s">
        <v>29</v>
      </c>
      <c r="AQ67" s="4">
        <f t="shared" si="31"/>
        <v>11.98</v>
      </c>
      <c r="AR67" s="3" t="s">
        <v>28</v>
      </c>
      <c r="AS67" s="4">
        <f t="shared" si="32"/>
        <v>-13.27</v>
      </c>
      <c r="AT67" s="3" t="s">
        <v>28</v>
      </c>
      <c r="AU67" s="4">
        <f t="shared" si="33"/>
        <v>-7.3</v>
      </c>
      <c r="AV67" s="3" t="s">
        <v>30</v>
      </c>
      <c r="AZ67">
        <f t="shared" si="46"/>
        <v>0</v>
      </c>
      <c r="BA67">
        <f t="shared" si="47"/>
        <v>0</v>
      </c>
      <c r="BB67">
        <f t="shared" si="48"/>
        <v>13.380000000000003</v>
      </c>
      <c r="BC67">
        <f t="shared" si="49"/>
        <v>-14.02</v>
      </c>
      <c r="BD67">
        <f t="shared" si="50"/>
        <v>0</v>
      </c>
      <c r="BE67">
        <f t="shared" si="51"/>
        <v>0</v>
      </c>
      <c r="BF67">
        <f t="shared" si="52"/>
        <v>0</v>
      </c>
      <c r="BG67">
        <f t="shared" si="53"/>
        <v>0</v>
      </c>
      <c r="BJ67" s="6" t="s">
        <v>31</v>
      </c>
      <c r="BK67" s="6">
        <f>(Y67+AE67+AK67+AQ67)/4</f>
        <v>13.379999999999999</v>
      </c>
      <c r="BL67" s="6">
        <f>(AA67+AG67+AM67+AS67)/4</f>
        <v>-14.02</v>
      </c>
      <c r="BM67" s="7">
        <f>AC67</f>
        <v>-7.3</v>
      </c>
      <c r="BN67" s="6">
        <f t="shared" si="42"/>
        <v>13.379999999999999</v>
      </c>
      <c r="BO67" s="6">
        <f t="shared" si="43"/>
        <v>-14.02</v>
      </c>
      <c r="BP67" s="6">
        <f t="shared" si="36"/>
        <v>-77</v>
      </c>
      <c r="BR67">
        <f t="shared" si="41"/>
        <v>63</v>
      </c>
      <c r="BS67" s="6" t="str">
        <f t="shared" si="37"/>
        <v>set line_63.AxisFunction "Manual"</v>
      </c>
      <c r="BT67" s="6"/>
      <c r="BU67" s="6"/>
      <c r="BX67" s="6" t="str">
        <f t="shared" si="38"/>
        <v>set line_63.AxisVectorY 1</v>
      </c>
      <c r="BY67" s="6"/>
      <c r="BZ67" s="6"/>
      <c r="CB67" s="6" t="str">
        <f t="shared" si="39"/>
        <v>set EmbeddedBeam_63.Material PileTypeI</v>
      </c>
      <c r="CC67" s="6"/>
      <c r="CD67" s="6"/>
      <c r="CE67" s="6"/>
      <c r="CG67" s="6" t="str">
        <f t="shared" si="40"/>
        <v>set Pile63.EmbeddedBeam.Connection "Free"</v>
      </c>
    </row>
    <row r="68" spans="1:85" x14ac:dyDescent="0.25">
      <c r="A68">
        <v>64</v>
      </c>
      <c r="C68">
        <v>5650</v>
      </c>
      <c r="D68">
        <v>58599.745199999998</v>
      </c>
      <c r="E68" s="2">
        <f t="shared" si="44"/>
        <v>-24.75</v>
      </c>
      <c r="F68" s="2">
        <f t="shared" si="45"/>
        <v>28.1</v>
      </c>
      <c r="G68">
        <v>-7.3</v>
      </c>
      <c r="H68">
        <v>2</v>
      </c>
      <c r="I68">
        <v>1</v>
      </c>
      <c r="K68" s="2">
        <f t="shared" si="10"/>
        <v>-26.15</v>
      </c>
      <c r="L68" s="1">
        <f t="shared" si="11"/>
        <v>27.35</v>
      </c>
      <c r="M68" s="1">
        <f t="shared" si="12"/>
        <v>-7.3</v>
      </c>
      <c r="N68" s="1">
        <f t="shared" si="13"/>
        <v>-23.35</v>
      </c>
      <c r="O68" s="1">
        <f t="shared" si="14"/>
        <v>27.35</v>
      </c>
      <c r="P68" s="1">
        <f t="shared" si="15"/>
        <v>-7.3</v>
      </c>
      <c r="Q68" s="1">
        <f t="shared" si="16"/>
        <v>-23.35</v>
      </c>
      <c r="R68" s="1">
        <f t="shared" si="17"/>
        <v>28.85</v>
      </c>
      <c r="S68" s="1">
        <f t="shared" si="18"/>
        <v>-7.3</v>
      </c>
      <c r="T68" s="1">
        <f t="shared" si="19"/>
        <v>-26.15</v>
      </c>
      <c r="U68" s="1">
        <f t="shared" si="20"/>
        <v>28.85</v>
      </c>
      <c r="V68" s="1">
        <f t="shared" si="21"/>
        <v>-7.3</v>
      </c>
      <c r="X68" s="3" t="s">
        <v>27</v>
      </c>
      <c r="Y68" s="4">
        <f t="shared" si="22"/>
        <v>-26.15</v>
      </c>
      <c r="Z68" s="3" t="s">
        <v>28</v>
      </c>
      <c r="AA68" s="4">
        <f t="shared" si="23"/>
        <v>27.35</v>
      </c>
      <c r="AB68" s="3" t="s">
        <v>28</v>
      </c>
      <c r="AC68" s="4">
        <f t="shared" si="24"/>
        <v>-7.3</v>
      </c>
      <c r="AD68" s="3" t="s">
        <v>29</v>
      </c>
      <c r="AE68" s="4">
        <f t="shared" si="25"/>
        <v>-23.35</v>
      </c>
      <c r="AF68" s="3" t="s">
        <v>28</v>
      </c>
      <c r="AG68" s="4">
        <f t="shared" si="26"/>
        <v>27.35</v>
      </c>
      <c r="AH68" s="3" t="s">
        <v>28</v>
      </c>
      <c r="AI68" s="4">
        <f t="shared" si="27"/>
        <v>-7.3</v>
      </c>
      <c r="AJ68" s="3" t="s">
        <v>29</v>
      </c>
      <c r="AK68" s="4">
        <f t="shared" si="28"/>
        <v>-23.35</v>
      </c>
      <c r="AL68" s="3" t="s">
        <v>28</v>
      </c>
      <c r="AM68" s="4">
        <f t="shared" si="29"/>
        <v>28.85</v>
      </c>
      <c r="AN68" s="3" t="s">
        <v>28</v>
      </c>
      <c r="AO68" s="4">
        <f t="shared" si="30"/>
        <v>-7.3</v>
      </c>
      <c r="AP68" s="3" t="s">
        <v>29</v>
      </c>
      <c r="AQ68" s="4">
        <f t="shared" si="31"/>
        <v>-26.15</v>
      </c>
      <c r="AR68" s="3" t="s">
        <v>28</v>
      </c>
      <c r="AS68" s="4">
        <f t="shared" si="32"/>
        <v>28.85</v>
      </c>
      <c r="AT68" s="3" t="s">
        <v>28</v>
      </c>
      <c r="AU68" s="4">
        <f t="shared" si="33"/>
        <v>-7.3</v>
      </c>
      <c r="AV68" s="3" t="s">
        <v>30</v>
      </c>
      <c r="AZ68">
        <f t="shared" si="46"/>
        <v>0</v>
      </c>
      <c r="BA68">
        <f t="shared" si="47"/>
        <v>0</v>
      </c>
      <c r="BB68">
        <f t="shared" si="48"/>
        <v>0</v>
      </c>
      <c r="BC68">
        <f t="shared" si="49"/>
        <v>0</v>
      </c>
      <c r="BD68">
        <f t="shared" si="50"/>
        <v>-24.75</v>
      </c>
      <c r="BE68">
        <f t="shared" si="51"/>
        <v>28.1</v>
      </c>
      <c r="BF68">
        <f t="shared" si="52"/>
        <v>0</v>
      </c>
      <c r="BG68">
        <f t="shared" si="53"/>
        <v>0</v>
      </c>
      <c r="BJ68" s="6" t="s">
        <v>31</v>
      </c>
      <c r="BK68" s="6">
        <f>(Y68+AE68+AK68+AQ68)/4</f>
        <v>-24.75</v>
      </c>
      <c r="BL68" s="6">
        <f>(AA68+AG68+AM68+AS68)/4</f>
        <v>28.1</v>
      </c>
      <c r="BM68" s="7">
        <f>AC68</f>
        <v>-7.3</v>
      </c>
      <c r="BN68" s="6">
        <f t="shared" si="42"/>
        <v>-24.75</v>
      </c>
      <c r="BO68" s="6">
        <f t="shared" si="43"/>
        <v>28.1</v>
      </c>
      <c r="BP68" s="6">
        <f t="shared" si="36"/>
        <v>-66.5</v>
      </c>
      <c r="BR68">
        <f t="shared" si="41"/>
        <v>64</v>
      </c>
      <c r="BS68" s="6" t="str">
        <f t="shared" si="37"/>
        <v>set line_64.AxisFunction "Manual"</v>
      </c>
      <c r="BT68" s="6"/>
      <c r="BU68" s="6"/>
      <c r="BX68" s="6" t="str">
        <f t="shared" si="38"/>
        <v>set line_64.AxisVectorY 1</v>
      </c>
      <c r="BY68" s="6"/>
      <c r="BZ68" s="6"/>
      <c r="CB68" s="6" t="str">
        <f t="shared" si="39"/>
        <v>set EmbeddedBeam_64.Material PileTypeII</v>
      </c>
      <c r="CC68" s="6"/>
      <c r="CD68" s="6"/>
      <c r="CE68" s="6"/>
      <c r="CG68" s="6" t="str">
        <f t="shared" si="40"/>
        <v>set Pile64.EmbeddedBeam.Connection "Free"</v>
      </c>
    </row>
    <row r="69" spans="1:85" x14ac:dyDescent="0.25">
      <c r="A69">
        <v>65</v>
      </c>
      <c r="C69">
        <v>13950</v>
      </c>
      <c r="D69">
        <v>58599.745199999998</v>
      </c>
      <c r="E69" s="2">
        <f t="shared" ref="E69:E100" si="54">ROUND(C69/1000,2)+$D$1</f>
        <v>-16.45</v>
      </c>
      <c r="F69" s="2">
        <f t="shared" ref="F69:F100" si="55">ROUND(D69/1000,2)+$D$2</f>
        <v>28.1</v>
      </c>
      <c r="G69">
        <v>-7.3</v>
      </c>
      <c r="H69">
        <v>2</v>
      </c>
      <c r="I69">
        <v>1</v>
      </c>
      <c r="K69" s="2">
        <f t="shared" si="10"/>
        <v>-17.849999999999998</v>
      </c>
      <c r="L69" s="1">
        <f t="shared" si="11"/>
        <v>27.35</v>
      </c>
      <c r="M69" s="1">
        <f t="shared" si="12"/>
        <v>-7.3</v>
      </c>
      <c r="N69" s="1">
        <f t="shared" si="13"/>
        <v>-15.049999999999999</v>
      </c>
      <c r="O69" s="1">
        <f t="shared" si="14"/>
        <v>27.35</v>
      </c>
      <c r="P69" s="1">
        <f t="shared" si="15"/>
        <v>-7.3</v>
      </c>
      <c r="Q69" s="1">
        <f t="shared" si="16"/>
        <v>-15.049999999999999</v>
      </c>
      <c r="R69" s="1">
        <f t="shared" si="17"/>
        <v>28.85</v>
      </c>
      <c r="S69" s="1">
        <f t="shared" si="18"/>
        <v>-7.3</v>
      </c>
      <c r="T69" s="1">
        <f t="shared" si="19"/>
        <v>-17.849999999999998</v>
      </c>
      <c r="U69" s="1">
        <f t="shared" si="20"/>
        <v>28.85</v>
      </c>
      <c r="V69" s="1">
        <f t="shared" si="21"/>
        <v>-7.3</v>
      </c>
      <c r="X69" s="3" t="s">
        <v>27</v>
      </c>
      <c r="Y69" s="4">
        <f t="shared" si="22"/>
        <v>-17.850000000000001</v>
      </c>
      <c r="Z69" s="3" t="s">
        <v>28</v>
      </c>
      <c r="AA69" s="4">
        <f t="shared" si="23"/>
        <v>27.35</v>
      </c>
      <c r="AB69" s="3" t="s">
        <v>28</v>
      </c>
      <c r="AC69" s="4">
        <f t="shared" si="24"/>
        <v>-7.3</v>
      </c>
      <c r="AD69" s="3" t="s">
        <v>29</v>
      </c>
      <c r="AE69" s="4">
        <f t="shared" si="25"/>
        <v>-15.05</v>
      </c>
      <c r="AF69" s="3" t="s">
        <v>28</v>
      </c>
      <c r="AG69" s="4">
        <f t="shared" si="26"/>
        <v>27.35</v>
      </c>
      <c r="AH69" s="3" t="s">
        <v>28</v>
      </c>
      <c r="AI69" s="4">
        <f t="shared" si="27"/>
        <v>-7.3</v>
      </c>
      <c r="AJ69" s="3" t="s">
        <v>29</v>
      </c>
      <c r="AK69" s="4">
        <f t="shared" si="28"/>
        <v>-15.05</v>
      </c>
      <c r="AL69" s="3" t="s">
        <v>28</v>
      </c>
      <c r="AM69" s="4">
        <f t="shared" si="29"/>
        <v>28.85</v>
      </c>
      <c r="AN69" s="3" t="s">
        <v>28</v>
      </c>
      <c r="AO69" s="4">
        <f t="shared" si="30"/>
        <v>-7.3</v>
      </c>
      <c r="AP69" s="3" t="s">
        <v>29</v>
      </c>
      <c r="AQ69" s="4">
        <f t="shared" si="31"/>
        <v>-17.850000000000001</v>
      </c>
      <c r="AR69" s="3" t="s">
        <v>28</v>
      </c>
      <c r="AS69" s="4">
        <f t="shared" si="32"/>
        <v>28.85</v>
      </c>
      <c r="AT69" s="3" t="s">
        <v>28</v>
      </c>
      <c r="AU69" s="4">
        <f t="shared" si="33"/>
        <v>-7.3</v>
      </c>
      <c r="AV69" s="3" t="s">
        <v>30</v>
      </c>
      <c r="AZ69">
        <f t="shared" ref="AZ69:AZ100" si="56">IF($H69=$AZ$4,$E69,0)</f>
        <v>0</v>
      </c>
      <c r="BA69">
        <f t="shared" ref="BA69:BA100" si="57">IF($H69=$AZ$4,$F69,0)</f>
        <v>0</v>
      </c>
      <c r="BB69">
        <f t="shared" ref="BB69:BB100" si="58">IF($H69=$BB$4,$E69,0)</f>
        <v>0</v>
      </c>
      <c r="BC69">
        <f t="shared" ref="BC69:BC100" si="59">IF($H69=$BB$4,$F69,0)</f>
        <v>0</v>
      </c>
      <c r="BD69">
        <f t="shared" ref="BD69:BD100" si="60">IF($H69=$BD$4,$E69,0)</f>
        <v>-16.45</v>
      </c>
      <c r="BE69">
        <f t="shared" ref="BE69:BE100" si="61">IF($H69=$BD$4,$F69,0)</f>
        <v>28.1</v>
      </c>
      <c r="BF69">
        <f t="shared" ref="BF69:BF100" si="62">IF($H69=$BF$4,$E69,0)</f>
        <v>0</v>
      </c>
      <c r="BG69">
        <f t="shared" ref="BG69:BG100" si="63">IF($H69=$BF$4,$F69,0)</f>
        <v>0</v>
      </c>
      <c r="BJ69" s="6" t="s">
        <v>31</v>
      </c>
      <c r="BK69" s="6">
        <f>(Y69+AE69+AK69+AQ69)/4</f>
        <v>-16.450000000000003</v>
      </c>
      <c r="BL69" s="6">
        <f>(AA69+AG69+AM69+AS69)/4</f>
        <v>28.1</v>
      </c>
      <c r="BM69" s="7">
        <f>AC69</f>
        <v>-7.3</v>
      </c>
      <c r="BN69" s="6">
        <f t="shared" si="42"/>
        <v>-16.450000000000003</v>
      </c>
      <c r="BO69" s="6">
        <f t="shared" si="43"/>
        <v>28.1</v>
      </c>
      <c r="BP69" s="6">
        <f t="shared" si="36"/>
        <v>-66.5</v>
      </c>
      <c r="BR69">
        <f t="shared" si="41"/>
        <v>65</v>
      </c>
      <c r="BS69" s="6" t="str">
        <f t="shared" si="37"/>
        <v>set line_65.AxisFunction "Manual"</v>
      </c>
      <c r="BT69" s="6"/>
      <c r="BU69" s="6"/>
      <c r="BX69" s="6" t="str">
        <f t="shared" si="38"/>
        <v>set line_65.AxisVectorY 1</v>
      </c>
      <c r="BY69" s="6"/>
      <c r="BZ69" s="6"/>
      <c r="CB69" s="6" t="str">
        <f t="shared" si="39"/>
        <v>set EmbeddedBeam_65.Material PileTypeII</v>
      </c>
      <c r="CC69" s="6"/>
      <c r="CD69" s="6"/>
      <c r="CE69" s="6"/>
      <c r="CG69" s="6" t="str">
        <f t="shared" si="40"/>
        <v>set Pile65.EmbeddedBeam.Connection "Free"</v>
      </c>
    </row>
    <row r="70" spans="1:85" x14ac:dyDescent="0.25">
      <c r="A70">
        <v>66</v>
      </c>
      <c r="C70">
        <v>23350</v>
      </c>
      <c r="D70">
        <v>58599.745199999998</v>
      </c>
      <c r="E70" s="2">
        <f t="shared" si="54"/>
        <v>-7.0499999999999972</v>
      </c>
      <c r="F70" s="2">
        <f t="shared" si="55"/>
        <v>28.1</v>
      </c>
      <c r="G70">
        <v>-7.3</v>
      </c>
      <c r="H70">
        <v>2</v>
      </c>
      <c r="I70">
        <v>1</v>
      </c>
      <c r="K70" s="2">
        <f t="shared" ref="K70:K133" si="64">$E70-IF($I70=1,1.4,IF($H70=3,0.5,0.75))</f>
        <v>-8.4499999999999975</v>
      </c>
      <c r="L70" s="1">
        <f t="shared" ref="L70:L133" si="65">$F70-(IF($I70=0,1.4,IF($H70=3,0.5,0.75)))</f>
        <v>27.35</v>
      </c>
      <c r="M70" s="1">
        <f t="shared" ref="M70:M133" si="66">$G70</f>
        <v>-7.3</v>
      </c>
      <c r="N70" s="1">
        <f t="shared" ref="N70:N133" si="67">$E70+IF($I70=1,1.4,IF($H70=3,0.5,0.75))</f>
        <v>-5.6499999999999968</v>
      </c>
      <c r="O70" s="1">
        <f t="shared" ref="O70:O133" si="68">$F70-(IF($I70=0,1.4,IF($H70=3,0.5,0.75)))</f>
        <v>27.35</v>
      </c>
      <c r="P70" s="1">
        <f t="shared" ref="P70:P133" si="69">$G70</f>
        <v>-7.3</v>
      </c>
      <c r="Q70" s="1">
        <f t="shared" ref="Q70:Q133" si="70">$E70+IF($I70=1,1.4,IF($H70=3,0.5,0.75))</f>
        <v>-5.6499999999999968</v>
      </c>
      <c r="R70" s="1">
        <f t="shared" ref="R70:R133" si="71">$F70+(IF($I70=0,1.4,IF($H70=3,0.5,0.75)))</f>
        <v>28.85</v>
      </c>
      <c r="S70" s="1">
        <f t="shared" ref="S70:S133" si="72">$G70</f>
        <v>-7.3</v>
      </c>
      <c r="T70" s="1">
        <f t="shared" ref="T70:T133" si="73">$E70-IF($I70=1,1.4,IF($H70=3,0.5,0.75))</f>
        <v>-8.4499999999999975</v>
      </c>
      <c r="U70" s="1">
        <f t="shared" ref="U70:U133" si="74">$F70+(IF($I70=0,1.4,IF($H70=3,0.5,0.75)))</f>
        <v>28.85</v>
      </c>
      <c r="V70" s="1">
        <f t="shared" ref="V70:V133" si="75">$G70</f>
        <v>-7.3</v>
      </c>
      <c r="X70" s="3" t="s">
        <v>27</v>
      </c>
      <c r="Y70" s="4">
        <f t="shared" ref="Y70:Y133" si="76">ROUND(K70,4)</f>
        <v>-8.4499999999999993</v>
      </c>
      <c r="Z70" s="3" t="s">
        <v>28</v>
      </c>
      <c r="AA70" s="4">
        <f t="shared" ref="AA70:AA133" si="77">ROUND(L70,4)</f>
        <v>27.35</v>
      </c>
      <c r="AB70" s="3" t="s">
        <v>28</v>
      </c>
      <c r="AC70" s="4">
        <f t="shared" ref="AC70:AC133" si="78">M70</f>
        <v>-7.3</v>
      </c>
      <c r="AD70" s="3" t="s">
        <v>29</v>
      </c>
      <c r="AE70" s="4">
        <f t="shared" ref="AE70:AE133" si="79">ROUND(N70,4)</f>
        <v>-5.65</v>
      </c>
      <c r="AF70" s="3" t="s">
        <v>28</v>
      </c>
      <c r="AG70" s="4">
        <f t="shared" ref="AG70:AG133" si="80">ROUND(O70,4)</f>
        <v>27.35</v>
      </c>
      <c r="AH70" s="3" t="s">
        <v>28</v>
      </c>
      <c r="AI70" s="4">
        <f t="shared" ref="AI70:AI133" si="81">P70</f>
        <v>-7.3</v>
      </c>
      <c r="AJ70" s="3" t="s">
        <v>29</v>
      </c>
      <c r="AK70" s="4">
        <f t="shared" ref="AK70:AK133" si="82">ROUND(Q70,4)</f>
        <v>-5.65</v>
      </c>
      <c r="AL70" s="3" t="s">
        <v>28</v>
      </c>
      <c r="AM70" s="4">
        <f t="shared" ref="AM70:AM133" si="83">ROUND(R70,4)</f>
        <v>28.85</v>
      </c>
      <c r="AN70" s="3" t="s">
        <v>28</v>
      </c>
      <c r="AO70" s="4">
        <f t="shared" ref="AO70:AO133" si="84">S70</f>
        <v>-7.3</v>
      </c>
      <c r="AP70" s="3" t="s">
        <v>29</v>
      </c>
      <c r="AQ70" s="4">
        <f t="shared" ref="AQ70:AQ133" si="85">ROUND(T70,4)</f>
        <v>-8.4499999999999993</v>
      </c>
      <c r="AR70" s="3" t="s">
        <v>28</v>
      </c>
      <c r="AS70" s="4">
        <f t="shared" ref="AS70:AS133" si="86">ROUND(U70,4)</f>
        <v>28.85</v>
      </c>
      <c r="AT70" s="3" t="s">
        <v>28</v>
      </c>
      <c r="AU70" s="4">
        <f t="shared" ref="AU70:AU133" si="87">V70</f>
        <v>-7.3</v>
      </c>
      <c r="AV70" s="3" t="s">
        <v>30</v>
      </c>
      <c r="AZ70">
        <f t="shared" si="56"/>
        <v>0</v>
      </c>
      <c r="BA70">
        <f t="shared" si="57"/>
        <v>0</v>
      </c>
      <c r="BB70">
        <f t="shared" si="58"/>
        <v>0</v>
      </c>
      <c r="BC70">
        <f t="shared" si="59"/>
        <v>0</v>
      </c>
      <c r="BD70">
        <f t="shared" si="60"/>
        <v>-7.0499999999999972</v>
      </c>
      <c r="BE70">
        <f t="shared" si="61"/>
        <v>28.1</v>
      </c>
      <c r="BF70">
        <f t="shared" si="62"/>
        <v>0</v>
      </c>
      <c r="BG70">
        <f t="shared" si="63"/>
        <v>0</v>
      </c>
      <c r="BJ70" s="6" t="s">
        <v>31</v>
      </c>
      <c r="BK70" s="6">
        <f>(Y70+AE70+AK70+AQ70)/4</f>
        <v>-7.05</v>
      </c>
      <c r="BL70" s="6">
        <f>(AA70+AG70+AM70+AS70)/4</f>
        <v>28.1</v>
      </c>
      <c r="BM70" s="7">
        <f>AC70</f>
        <v>-7.3</v>
      </c>
      <c r="BN70" s="6">
        <f t="shared" si="42"/>
        <v>-7.05</v>
      </c>
      <c r="BO70" s="6">
        <f t="shared" si="43"/>
        <v>28.1</v>
      </c>
      <c r="BP70" s="6">
        <f t="shared" ref="BP70:BP133" si="88">IF(H70=1,BM70-69.7,IF(H70=2,BM70-59.2,BM70-52.7))</f>
        <v>-66.5</v>
      </c>
      <c r="BR70">
        <f t="shared" si="41"/>
        <v>66</v>
      </c>
      <c r="BS70" s="6" t="str">
        <f t="shared" ref="BS70:BS133" si="89">"set line_"&amp;BR70&amp;".AxisFunction ""Manual"""</f>
        <v>set line_66.AxisFunction "Manual"</v>
      </c>
      <c r="BT70" s="6"/>
      <c r="BU70" s="6"/>
      <c r="BX70" s="6" t="str">
        <f t="shared" ref="BX70:BX133" si="90">"set line_"&amp;BR70&amp;IF(I70=0,".AxisVectorX 1",".AxisVectorY 1")</f>
        <v>set line_66.AxisVectorY 1</v>
      </c>
      <c r="BY70" s="6"/>
      <c r="BZ70" s="6"/>
      <c r="CB70" s="6" t="str">
        <f t="shared" ref="CB70:CB133" si="91">"set EmbeddedBeam_"&amp;BR70&amp;".Material PileType"&amp;IF(H70=1,"I",IF(H70=2,"II","III"))</f>
        <v>set EmbeddedBeam_66.Material PileTypeII</v>
      </c>
      <c r="CC70" s="6"/>
      <c r="CD70" s="6"/>
      <c r="CE70" s="6"/>
      <c r="CG70" s="6" t="str">
        <f t="shared" ref="CG70:CG133" si="92">"set Pile"&amp;BR70&amp;".EmbeddedBeam.Connection"&amp;" ""Free"""</f>
        <v>set Pile66.EmbeddedBeam.Connection "Free"</v>
      </c>
    </row>
    <row r="71" spans="1:85" x14ac:dyDescent="0.25">
      <c r="A71">
        <v>67</v>
      </c>
      <c r="C71">
        <v>37500</v>
      </c>
      <c r="D71">
        <v>58599.745199999998</v>
      </c>
      <c r="E71" s="2">
        <f t="shared" si="54"/>
        <v>7.1000000000000014</v>
      </c>
      <c r="F71" s="2">
        <f t="shared" si="55"/>
        <v>28.1</v>
      </c>
      <c r="G71">
        <v>-7.3</v>
      </c>
      <c r="H71">
        <v>2</v>
      </c>
      <c r="I71">
        <v>1</v>
      </c>
      <c r="K71" s="2">
        <f t="shared" si="64"/>
        <v>5.7000000000000011</v>
      </c>
      <c r="L71" s="1">
        <f t="shared" si="65"/>
        <v>27.35</v>
      </c>
      <c r="M71" s="1">
        <f t="shared" si="66"/>
        <v>-7.3</v>
      </c>
      <c r="N71" s="1">
        <f t="shared" si="67"/>
        <v>8.5000000000000018</v>
      </c>
      <c r="O71" s="1">
        <f t="shared" si="68"/>
        <v>27.35</v>
      </c>
      <c r="P71" s="1">
        <f t="shared" si="69"/>
        <v>-7.3</v>
      </c>
      <c r="Q71" s="1">
        <f t="shared" si="70"/>
        <v>8.5000000000000018</v>
      </c>
      <c r="R71" s="1">
        <f t="shared" si="71"/>
        <v>28.85</v>
      </c>
      <c r="S71" s="1">
        <f t="shared" si="72"/>
        <v>-7.3</v>
      </c>
      <c r="T71" s="1">
        <f t="shared" si="73"/>
        <v>5.7000000000000011</v>
      </c>
      <c r="U71" s="1">
        <f t="shared" si="74"/>
        <v>28.85</v>
      </c>
      <c r="V71" s="1">
        <f t="shared" si="75"/>
        <v>-7.3</v>
      </c>
      <c r="X71" s="3" t="s">
        <v>27</v>
      </c>
      <c r="Y71" s="4">
        <f t="shared" si="76"/>
        <v>5.7</v>
      </c>
      <c r="Z71" s="3" t="s">
        <v>28</v>
      </c>
      <c r="AA71" s="4">
        <f t="shared" si="77"/>
        <v>27.35</v>
      </c>
      <c r="AB71" s="3" t="s">
        <v>28</v>
      </c>
      <c r="AC71" s="4">
        <f t="shared" si="78"/>
        <v>-7.3</v>
      </c>
      <c r="AD71" s="3" t="s">
        <v>29</v>
      </c>
      <c r="AE71" s="4">
        <f t="shared" si="79"/>
        <v>8.5</v>
      </c>
      <c r="AF71" s="3" t="s">
        <v>28</v>
      </c>
      <c r="AG71" s="4">
        <f t="shared" si="80"/>
        <v>27.35</v>
      </c>
      <c r="AH71" s="3" t="s">
        <v>28</v>
      </c>
      <c r="AI71" s="4">
        <f t="shared" si="81"/>
        <v>-7.3</v>
      </c>
      <c r="AJ71" s="3" t="s">
        <v>29</v>
      </c>
      <c r="AK71" s="4">
        <f t="shared" si="82"/>
        <v>8.5</v>
      </c>
      <c r="AL71" s="3" t="s">
        <v>28</v>
      </c>
      <c r="AM71" s="4">
        <f t="shared" si="83"/>
        <v>28.85</v>
      </c>
      <c r="AN71" s="3" t="s">
        <v>28</v>
      </c>
      <c r="AO71" s="4">
        <f t="shared" si="84"/>
        <v>-7.3</v>
      </c>
      <c r="AP71" s="3" t="s">
        <v>29</v>
      </c>
      <c r="AQ71" s="4">
        <f t="shared" si="85"/>
        <v>5.7</v>
      </c>
      <c r="AR71" s="3" t="s">
        <v>28</v>
      </c>
      <c r="AS71" s="4">
        <f t="shared" si="86"/>
        <v>28.85</v>
      </c>
      <c r="AT71" s="3" t="s">
        <v>28</v>
      </c>
      <c r="AU71" s="4">
        <f t="shared" si="87"/>
        <v>-7.3</v>
      </c>
      <c r="AV71" s="3" t="s">
        <v>30</v>
      </c>
      <c r="AZ71">
        <f t="shared" si="56"/>
        <v>0</v>
      </c>
      <c r="BA71">
        <f t="shared" si="57"/>
        <v>0</v>
      </c>
      <c r="BB71">
        <f t="shared" si="58"/>
        <v>0</v>
      </c>
      <c r="BC71">
        <f t="shared" si="59"/>
        <v>0</v>
      </c>
      <c r="BD71">
        <f t="shared" si="60"/>
        <v>7.1000000000000014</v>
      </c>
      <c r="BE71">
        <f t="shared" si="61"/>
        <v>28.1</v>
      </c>
      <c r="BF71">
        <f t="shared" si="62"/>
        <v>0</v>
      </c>
      <c r="BG71">
        <f t="shared" si="63"/>
        <v>0</v>
      </c>
      <c r="BJ71" s="6" t="s">
        <v>31</v>
      </c>
      <c r="BK71" s="6">
        <f>(Y71+AE71+AK71+AQ71)/4</f>
        <v>7.1</v>
      </c>
      <c r="BL71" s="6">
        <f>(AA71+AG71+AM71+AS71)/4</f>
        <v>28.1</v>
      </c>
      <c r="BM71" s="7">
        <f>AC71</f>
        <v>-7.3</v>
      </c>
      <c r="BN71" s="6">
        <f t="shared" si="42"/>
        <v>7.1</v>
      </c>
      <c r="BO71" s="6">
        <f t="shared" si="43"/>
        <v>28.1</v>
      </c>
      <c r="BP71" s="6">
        <f t="shared" si="88"/>
        <v>-66.5</v>
      </c>
      <c r="BR71">
        <f t="shared" ref="BR71:BR134" si="93">BR70+1</f>
        <v>67</v>
      </c>
      <c r="BS71" s="6" t="str">
        <f t="shared" si="89"/>
        <v>set line_67.AxisFunction "Manual"</v>
      </c>
      <c r="BT71" s="6"/>
      <c r="BU71" s="6"/>
      <c r="BX71" s="6" t="str">
        <f t="shared" si="90"/>
        <v>set line_67.AxisVectorY 1</v>
      </c>
      <c r="BY71" s="6"/>
      <c r="BZ71" s="6"/>
      <c r="CB71" s="6" t="str">
        <f t="shared" si="91"/>
        <v>set EmbeddedBeam_67.Material PileTypeII</v>
      </c>
      <c r="CC71" s="6"/>
      <c r="CD71" s="6"/>
      <c r="CE71" s="6"/>
      <c r="CG71" s="6" t="str">
        <f t="shared" si="92"/>
        <v>set Pile67.EmbeddedBeam.Connection "Free"</v>
      </c>
    </row>
    <row r="72" spans="1:85" x14ac:dyDescent="0.25">
      <c r="A72">
        <v>68</v>
      </c>
      <c r="C72">
        <v>46900</v>
      </c>
      <c r="D72">
        <v>58599.745199999998</v>
      </c>
      <c r="E72" s="2">
        <f t="shared" si="54"/>
        <v>16.5</v>
      </c>
      <c r="F72" s="2">
        <f t="shared" si="55"/>
        <v>28.1</v>
      </c>
      <c r="G72">
        <v>-7.3</v>
      </c>
      <c r="H72">
        <v>2</v>
      </c>
      <c r="I72">
        <v>1</v>
      </c>
      <c r="K72" s="2">
        <f t="shared" si="64"/>
        <v>15.1</v>
      </c>
      <c r="L72" s="1">
        <f t="shared" si="65"/>
        <v>27.35</v>
      </c>
      <c r="M72" s="1">
        <f t="shared" si="66"/>
        <v>-7.3</v>
      </c>
      <c r="N72" s="1">
        <f t="shared" si="67"/>
        <v>17.899999999999999</v>
      </c>
      <c r="O72" s="1">
        <f t="shared" si="68"/>
        <v>27.35</v>
      </c>
      <c r="P72" s="1">
        <f t="shared" si="69"/>
        <v>-7.3</v>
      </c>
      <c r="Q72" s="1">
        <f t="shared" si="70"/>
        <v>17.899999999999999</v>
      </c>
      <c r="R72" s="1">
        <f t="shared" si="71"/>
        <v>28.85</v>
      </c>
      <c r="S72" s="1">
        <f t="shared" si="72"/>
        <v>-7.3</v>
      </c>
      <c r="T72" s="1">
        <f t="shared" si="73"/>
        <v>15.1</v>
      </c>
      <c r="U72" s="1">
        <f t="shared" si="74"/>
        <v>28.85</v>
      </c>
      <c r="V72" s="1">
        <f t="shared" si="75"/>
        <v>-7.3</v>
      </c>
      <c r="X72" s="3" t="s">
        <v>27</v>
      </c>
      <c r="Y72" s="4">
        <f t="shared" si="76"/>
        <v>15.1</v>
      </c>
      <c r="Z72" s="3" t="s">
        <v>28</v>
      </c>
      <c r="AA72" s="4">
        <f t="shared" si="77"/>
        <v>27.35</v>
      </c>
      <c r="AB72" s="3" t="s">
        <v>28</v>
      </c>
      <c r="AC72" s="4">
        <f t="shared" si="78"/>
        <v>-7.3</v>
      </c>
      <c r="AD72" s="3" t="s">
        <v>29</v>
      </c>
      <c r="AE72" s="4">
        <f t="shared" si="79"/>
        <v>17.899999999999999</v>
      </c>
      <c r="AF72" s="3" t="s">
        <v>28</v>
      </c>
      <c r="AG72" s="4">
        <f t="shared" si="80"/>
        <v>27.35</v>
      </c>
      <c r="AH72" s="3" t="s">
        <v>28</v>
      </c>
      <c r="AI72" s="4">
        <f t="shared" si="81"/>
        <v>-7.3</v>
      </c>
      <c r="AJ72" s="3" t="s">
        <v>29</v>
      </c>
      <c r="AK72" s="4">
        <f t="shared" si="82"/>
        <v>17.899999999999999</v>
      </c>
      <c r="AL72" s="3" t="s">
        <v>28</v>
      </c>
      <c r="AM72" s="4">
        <f t="shared" si="83"/>
        <v>28.85</v>
      </c>
      <c r="AN72" s="3" t="s">
        <v>28</v>
      </c>
      <c r="AO72" s="4">
        <f t="shared" si="84"/>
        <v>-7.3</v>
      </c>
      <c r="AP72" s="3" t="s">
        <v>29</v>
      </c>
      <c r="AQ72" s="4">
        <f t="shared" si="85"/>
        <v>15.1</v>
      </c>
      <c r="AR72" s="3" t="s">
        <v>28</v>
      </c>
      <c r="AS72" s="4">
        <f t="shared" si="86"/>
        <v>28.85</v>
      </c>
      <c r="AT72" s="3" t="s">
        <v>28</v>
      </c>
      <c r="AU72" s="4">
        <f t="shared" si="87"/>
        <v>-7.3</v>
      </c>
      <c r="AV72" s="3" t="s">
        <v>30</v>
      </c>
      <c r="AZ72">
        <f t="shared" si="56"/>
        <v>0</v>
      </c>
      <c r="BA72">
        <f t="shared" si="57"/>
        <v>0</v>
      </c>
      <c r="BB72">
        <f t="shared" si="58"/>
        <v>0</v>
      </c>
      <c r="BC72">
        <f t="shared" si="59"/>
        <v>0</v>
      </c>
      <c r="BD72">
        <f t="shared" si="60"/>
        <v>16.5</v>
      </c>
      <c r="BE72">
        <f t="shared" si="61"/>
        <v>28.1</v>
      </c>
      <c r="BF72">
        <f t="shared" si="62"/>
        <v>0</v>
      </c>
      <c r="BG72">
        <f t="shared" si="63"/>
        <v>0</v>
      </c>
      <c r="BJ72" s="6" t="s">
        <v>31</v>
      </c>
      <c r="BK72" s="6">
        <f>(Y72+AE72+AK72+AQ72)/4</f>
        <v>16.5</v>
      </c>
      <c r="BL72" s="6">
        <f>(AA72+AG72+AM72+AS72)/4</f>
        <v>28.1</v>
      </c>
      <c r="BM72" s="7">
        <f>AC72</f>
        <v>-7.3</v>
      </c>
      <c r="BN72" s="6">
        <f t="shared" si="42"/>
        <v>16.5</v>
      </c>
      <c r="BO72" s="6">
        <f t="shared" si="43"/>
        <v>28.1</v>
      </c>
      <c r="BP72" s="6">
        <f t="shared" si="88"/>
        <v>-66.5</v>
      </c>
      <c r="BR72">
        <f t="shared" si="93"/>
        <v>68</v>
      </c>
      <c r="BS72" s="6" t="str">
        <f t="shared" si="89"/>
        <v>set line_68.AxisFunction "Manual"</v>
      </c>
      <c r="BT72" s="6"/>
      <c r="BU72" s="6"/>
      <c r="BX72" s="6" t="str">
        <f t="shared" si="90"/>
        <v>set line_68.AxisVectorY 1</v>
      </c>
      <c r="BY72" s="6"/>
      <c r="BZ72" s="6"/>
      <c r="CB72" s="6" t="str">
        <f t="shared" si="91"/>
        <v>set EmbeddedBeam_68.Material PileTypeII</v>
      </c>
      <c r="CC72" s="6"/>
      <c r="CD72" s="6"/>
      <c r="CE72" s="6"/>
      <c r="CG72" s="6" t="str">
        <f t="shared" si="92"/>
        <v>set Pile68.EmbeddedBeam.Connection "Free"</v>
      </c>
    </row>
    <row r="73" spans="1:85" x14ac:dyDescent="0.25">
      <c r="A73">
        <v>69</v>
      </c>
      <c r="C73">
        <v>55100</v>
      </c>
      <c r="D73">
        <v>58599.745199999998</v>
      </c>
      <c r="E73" s="2">
        <f t="shared" si="54"/>
        <v>24.700000000000003</v>
      </c>
      <c r="F73" s="2">
        <f t="shared" si="55"/>
        <v>28.1</v>
      </c>
      <c r="G73">
        <v>-7.3</v>
      </c>
      <c r="H73">
        <v>2</v>
      </c>
      <c r="I73">
        <v>1</v>
      </c>
      <c r="K73" s="2">
        <f t="shared" si="64"/>
        <v>23.300000000000004</v>
      </c>
      <c r="L73" s="1">
        <f t="shared" si="65"/>
        <v>27.35</v>
      </c>
      <c r="M73" s="1">
        <f t="shared" si="66"/>
        <v>-7.3</v>
      </c>
      <c r="N73" s="1">
        <f t="shared" si="67"/>
        <v>26.1</v>
      </c>
      <c r="O73" s="1">
        <f t="shared" si="68"/>
        <v>27.35</v>
      </c>
      <c r="P73" s="1">
        <f t="shared" si="69"/>
        <v>-7.3</v>
      </c>
      <c r="Q73" s="1">
        <f t="shared" si="70"/>
        <v>26.1</v>
      </c>
      <c r="R73" s="1">
        <f t="shared" si="71"/>
        <v>28.85</v>
      </c>
      <c r="S73" s="1">
        <f t="shared" si="72"/>
        <v>-7.3</v>
      </c>
      <c r="T73" s="1">
        <f t="shared" si="73"/>
        <v>23.300000000000004</v>
      </c>
      <c r="U73" s="1">
        <f t="shared" si="74"/>
        <v>28.85</v>
      </c>
      <c r="V73" s="1">
        <f t="shared" si="75"/>
        <v>-7.3</v>
      </c>
      <c r="X73" s="3" t="s">
        <v>27</v>
      </c>
      <c r="Y73" s="4">
        <f t="shared" si="76"/>
        <v>23.3</v>
      </c>
      <c r="Z73" s="3" t="s">
        <v>28</v>
      </c>
      <c r="AA73" s="4">
        <f t="shared" si="77"/>
        <v>27.35</v>
      </c>
      <c r="AB73" s="3" t="s">
        <v>28</v>
      </c>
      <c r="AC73" s="4">
        <f t="shared" si="78"/>
        <v>-7.3</v>
      </c>
      <c r="AD73" s="3" t="s">
        <v>29</v>
      </c>
      <c r="AE73" s="4">
        <f t="shared" si="79"/>
        <v>26.1</v>
      </c>
      <c r="AF73" s="3" t="s">
        <v>28</v>
      </c>
      <c r="AG73" s="4">
        <f t="shared" si="80"/>
        <v>27.35</v>
      </c>
      <c r="AH73" s="3" t="s">
        <v>28</v>
      </c>
      <c r="AI73" s="4">
        <f t="shared" si="81"/>
        <v>-7.3</v>
      </c>
      <c r="AJ73" s="3" t="s">
        <v>29</v>
      </c>
      <c r="AK73" s="4">
        <f t="shared" si="82"/>
        <v>26.1</v>
      </c>
      <c r="AL73" s="3" t="s">
        <v>28</v>
      </c>
      <c r="AM73" s="4">
        <f t="shared" si="83"/>
        <v>28.85</v>
      </c>
      <c r="AN73" s="3" t="s">
        <v>28</v>
      </c>
      <c r="AO73" s="4">
        <f t="shared" si="84"/>
        <v>-7.3</v>
      </c>
      <c r="AP73" s="3" t="s">
        <v>29</v>
      </c>
      <c r="AQ73" s="4">
        <f t="shared" si="85"/>
        <v>23.3</v>
      </c>
      <c r="AR73" s="3" t="s">
        <v>28</v>
      </c>
      <c r="AS73" s="4">
        <f t="shared" si="86"/>
        <v>28.85</v>
      </c>
      <c r="AT73" s="3" t="s">
        <v>28</v>
      </c>
      <c r="AU73" s="4">
        <f t="shared" si="87"/>
        <v>-7.3</v>
      </c>
      <c r="AV73" s="3" t="s">
        <v>30</v>
      </c>
      <c r="AZ73">
        <f t="shared" si="56"/>
        <v>0</v>
      </c>
      <c r="BA73">
        <f t="shared" si="57"/>
        <v>0</v>
      </c>
      <c r="BB73">
        <f t="shared" si="58"/>
        <v>0</v>
      </c>
      <c r="BC73">
        <f t="shared" si="59"/>
        <v>0</v>
      </c>
      <c r="BD73">
        <f t="shared" si="60"/>
        <v>24.700000000000003</v>
      </c>
      <c r="BE73">
        <f t="shared" si="61"/>
        <v>28.1</v>
      </c>
      <c r="BF73">
        <f t="shared" si="62"/>
        <v>0</v>
      </c>
      <c r="BG73">
        <f t="shared" si="63"/>
        <v>0</v>
      </c>
      <c r="BJ73" s="6" t="s">
        <v>31</v>
      </c>
      <c r="BK73" s="6">
        <f>(Y73+AE73+AK73+AQ73)/4</f>
        <v>24.7</v>
      </c>
      <c r="BL73" s="6">
        <f>(AA73+AG73+AM73+AS73)/4</f>
        <v>28.1</v>
      </c>
      <c r="BM73" s="7">
        <f>AC73</f>
        <v>-7.3</v>
      </c>
      <c r="BN73" s="6">
        <f t="shared" si="42"/>
        <v>24.7</v>
      </c>
      <c r="BO73" s="6">
        <f t="shared" si="43"/>
        <v>28.1</v>
      </c>
      <c r="BP73" s="6">
        <f t="shared" si="88"/>
        <v>-66.5</v>
      </c>
      <c r="BR73">
        <f t="shared" si="93"/>
        <v>69</v>
      </c>
      <c r="BS73" s="6" t="str">
        <f t="shared" si="89"/>
        <v>set line_69.AxisFunction "Manual"</v>
      </c>
      <c r="BT73" s="6"/>
      <c r="BU73" s="6"/>
      <c r="BX73" s="6" t="str">
        <f t="shared" si="90"/>
        <v>set line_69.AxisVectorY 1</v>
      </c>
      <c r="BY73" s="6"/>
      <c r="BZ73" s="6"/>
      <c r="CB73" s="6" t="str">
        <f t="shared" si="91"/>
        <v>set EmbeddedBeam_69.Material PileTypeII</v>
      </c>
      <c r="CC73" s="6"/>
      <c r="CD73" s="6"/>
      <c r="CE73" s="6"/>
      <c r="CG73" s="6" t="str">
        <f t="shared" si="92"/>
        <v>set Pile69.EmbeddedBeam.Connection "Free"</v>
      </c>
    </row>
    <row r="74" spans="1:85" x14ac:dyDescent="0.25">
      <c r="A74">
        <v>70</v>
      </c>
      <c r="C74">
        <v>2300</v>
      </c>
      <c r="D74">
        <v>55099.745199999998</v>
      </c>
      <c r="E74" s="2">
        <f t="shared" si="54"/>
        <v>-28.099999999999998</v>
      </c>
      <c r="F74" s="2">
        <f t="shared" si="55"/>
        <v>24.6</v>
      </c>
      <c r="G74">
        <v>-7.3</v>
      </c>
      <c r="H74">
        <v>2</v>
      </c>
      <c r="I74">
        <v>0</v>
      </c>
      <c r="K74" s="2">
        <f t="shared" si="64"/>
        <v>-28.849999999999998</v>
      </c>
      <c r="L74" s="1">
        <f t="shared" si="65"/>
        <v>23.200000000000003</v>
      </c>
      <c r="M74" s="1">
        <f t="shared" si="66"/>
        <v>-7.3</v>
      </c>
      <c r="N74" s="1">
        <f t="shared" si="67"/>
        <v>-27.349999999999998</v>
      </c>
      <c r="O74" s="1">
        <f t="shared" si="68"/>
        <v>23.200000000000003</v>
      </c>
      <c r="P74" s="1">
        <f t="shared" si="69"/>
        <v>-7.3</v>
      </c>
      <c r="Q74" s="1">
        <f t="shared" si="70"/>
        <v>-27.349999999999998</v>
      </c>
      <c r="R74" s="1">
        <f t="shared" si="71"/>
        <v>26</v>
      </c>
      <c r="S74" s="1">
        <f t="shared" si="72"/>
        <v>-7.3</v>
      </c>
      <c r="T74" s="1">
        <f t="shared" si="73"/>
        <v>-28.849999999999998</v>
      </c>
      <c r="U74" s="1">
        <f t="shared" si="74"/>
        <v>26</v>
      </c>
      <c r="V74" s="1">
        <f t="shared" si="75"/>
        <v>-7.3</v>
      </c>
      <c r="X74" s="3" t="s">
        <v>27</v>
      </c>
      <c r="Y74" s="4">
        <f t="shared" si="76"/>
        <v>-28.85</v>
      </c>
      <c r="Z74" s="3" t="s">
        <v>28</v>
      </c>
      <c r="AA74" s="4">
        <f t="shared" si="77"/>
        <v>23.2</v>
      </c>
      <c r="AB74" s="3" t="s">
        <v>28</v>
      </c>
      <c r="AC74" s="4">
        <f t="shared" si="78"/>
        <v>-7.3</v>
      </c>
      <c r="AD74" s="3" t="s">
        <v>29</v>
      </c>
      <c r="AE74" s="4">
        <f t="shared" si="79"/>
        <v>-27.35</v>
      </c>
      <c r="AF74" s="3" t="s">
        <v>28</v>
      </c>
      <c r="AG74" s="4">
        <f t="shared" si="80"/>
        <v>23.2</v>
      </c>
      <c r="AH74" s="3" t="s">
        <v>28</v>
      </c>
      <c r="AI74" s="4">
        <f t="shared" si="81"/>
        <v>-7.3</v>
      </c>
      <c r="AJ74" s="3" t="s">
        <v>29</v>
      </c>
      <c r="AK74" s="4">
        <f t="shared" si="82"/>
        <v>-27.35</v>
      </c>
      <c r="AL74" s="3" t="s">
        <v>28</v>
      </c>
      <c r="AM74" s="4">
        <f t="shared" si="83"/>
        <v>26</v>
      </c>
      <c r="AN74" s="3" t="s">
        <v>28</v>
      </c>
      <c r="AO74" s="4">
        <f t="shared" si="84"/>
        <v>-7.3</v>
      </c>
      <c r="AP74" s="3" t="s">
        <v>29</v>
      </c>
      <c r="AQ74" s="4">
        <f t="shared" si="85"/>
        <v>-28.85</v>
      </c>
      <c r="AR74" s="3" t="s">
        <v>28</v>
      </c>
      <c r="AS74" s="4">
        <f t="shared" si="86"/>
        <v>26</v>
      </c>
      <c r="AT74" s="3" t="s">
        <v>28</v>
      </c>
      <c r="AU74" s="4">
        <f t="shared" si="87"/>
        <v>-7.3</v>
      </c>
      <c r="AV74" s="3" t="s">
        <v>30</v>
      </c>
      <c r="AZ74">
        <f t="shared" si="56"/>
        <v>0</v>
      </c>
      <c r="BA74">
        <f t="shared" si="57"/>
        <v>0</v>
      </c>
      <c r="BB74">
        <f t="shared" si="58"/>
        <v>0</v>
      </c>
      <c r="BC74">
        <f t="shared" si="59"/>
        <v>0</v>
      </c>
      <c r="BD74">
        <f t="shared" si="60"/>
        <v>-28.099999999999998</v>
      </c>
      <c r="BE74">
        <f t="shared" si="61"/>
        <v>24.6</v>
      </c>
      <c r="BF74">
        <f t="shared" si="62"/>
        <v>0</v>
      </c>
      <c r="BG74">
        <f t="shared" si="63"/>
        <v>0</v>
      </c>
      <c r="BJ74" s="6" t="s">
        <v>31</v>
      </c>
      <c r="BK74" s="6">
        <f>(Y74+AE74+AK74+AQ74)/4</f>
        <v>-28.1</v>
      </c>
      <c r="BL74" s="6">
        <f>(AA74+AG74+AM74+AS74)/4</f>
        <v>24.6</v>
      </c>
      <c r="BM74" s="7">
        <f>AC74</f>
        <v>-7.3</v>
      </c>
      <c r="BN74" s="6">
        <f t="shared" si="42"/>
        <v>-28.1</v>
      </c>
      <c r="BO74" s="6">
        <f t="shared" si="43"/>
        <v>24.6</v>
      </c>
      <c r="BP74" s="6">
        <f t="shared" si="88"/>
        <v>-66.5</v>
      </c>
      <c r="BR74">
        <f t="shared" si="93"/>
        <v>70</v>
      </c>
      <c r="BS74" s="6" t="str">
        <f t="shared" si="89"/>
        <v>set line_70.AxisFunction "Manual"</v>
      </c>
      <c r="BT74" s="6"/>
      <c r="BU74" s="6"/>
      <c r="BX74" s="6" t="str">
        <f t="shared" si="90"/>
        <v>set line_70.AxisVectorX 1</v>
      </c>
      <c r="BY74" s="6"/>
      <c r="BZ74" s="6"/>
      <c r="CB74" s="6" t="str">
        <f t="shared" si="91"/>
        <v>set EmbeddedBeam_70.Material PileTypeII</v>
      </c>
      <c r="CC74" s="6"/>
      <c r="CD74" s="6"/>
      <c r="CE74" s="6"/>
      <c r="CG74" s="6" t="str">
        <f t="shared" si="92"/>
        <v>set Pile70.EmbeddedBeam.Connection "Free"</v>
      </c>
    </row>
    <row r="75" spans="1:85" x14ac:dyDescent="0.25">
      <c r="A75">
        <v>71</v>
      </c>
      <c r="C75">
        <v>9150</v>
      </c>
      <c r="D75">
        <v>55099.745199999998</v>
      </c>
      <c r="E75" s="2">
        <f t="shared" si="54"/>
        <v>-21.25</v>
      </c>
      <c r="F75" s="2">
        <f t="shared" si="55"/>
        <v>24.6</v>
      </c>
      <c r="G75">
        <v>-7.3</v>
      </c>
      <c r="H75">
        <v>2</v>
      </c>
      <c r="I75">
        <v>0</v>
      </c>
      <c r="K75" s="2">
        <f t="shared" si="64"/>
        <v>-22</v>
      </c>
      <c r="L75" s="1">
        <f t="shared" si="65"/>
        <v>23.200000000000003</v>
      </c>
      <c r="M75" s="1">
        <f t="shared" si="66"/>
        <v>-7.3</v>
      </c>
      <c r="N75" s="1">
        <f t="shared" si="67"/>
        <v>-20.5</v>
      </c>
      <c r="O75" s="1">
        <f t="shared" si="68"/>
        <v>23.200000000000003</v>
      </c>
      <c r="P75" s="1">
        <f t="shared" si="69"/>
        <v>-7.3</v>
      </c>
      <c r="Q75" s="1">
        <f t="shared" si="70"/>
        <v>-20.5</v>
      </c>
      <c r="R75" s="1">
        <f t="shared" si="71"/>
        <v>26</v>
      </c>
      <c r="S75" s="1">
        <f t="shared" si="72"/>
        <v>-7.3</v>
      </c>
      <c r="T75" s="1">
        <f t="shared" si="73"/>
        <v>-22</v>
      </c>
      <c r="U75" s="1">
        <f t="shared" si="74"/>
        <v>26</v>
      </c>
      <c r="V75" s="1">
        <f t="shared" si="75"/>
        <v>-7.3</v>
      </c>
      <c r="X75" s="3" t="s">
        <v>27</v>
      </c>
      <c r="Y75" s="4">
        <f t="shared" si="76"/>
        <v>-22</v>
      </c>
      <c r="Z75" s="3" t="s">
        <v>28</v>
      </c>
      <c r="AA75" s="4">
        <f t="shared" si="77"/>
        <v>23.2</v>
      </c>
      <c r="AB75" s="3" t="s">
        <v>28</v>
      </c>
      <c r="AC75" s="4">
        <f t="shared" si="78"/>
        <v>-7.3</v>
      </c>
      <c r="AD75" s="3" t="s">
        <v>29</v>
      </c>
      <c r="AE75" s="4">
        <f t="shared" si="79"/>
        <v>-20.5</v>
      </c>
      <c r="AF75" s="3" t="s">
        <v>28</v>
      </c>
      <c r="AG75" s="4">
        <f t="shared" si="80"/>
        <v>23.2</v>
      </c>
      <c r="AH75" s="3" t="s">
        <v>28</v>
      </c>
      <c r="AI75" s="4">
        <f t="shared" si="81"/>
        <v>-7.3</v>
      </c>
      <c r="AJ75" s="3" t="s">
        <v>29</v>
      </c>
      <c r="AK75" s="4">
        <f t="shared" si="82"/>
        <v>-20.5</v>
      </c>
      <c r="AL75" s="3" t="s">
        <v>28</v>
      </c>
      <c r="AM75" s="4">
        <f t="shared" si="83"/>
        <v>26</v>
      </c>
      <c r="AN75" s="3" t="s">
        <v>28</v>
      </c>
      <c r="AO75" s="4">
        <f t="shared" si="84"/>
        <v>-7.3</v>
      </c>
      <c r="AP75" s="3" t="s">
        <v>29</v>
      </c>
      <c r="AQ75" s="4">
        <f t="shared" si="85"/>
        <v>-22</v>
      </c>
      <c r="AR75" s="3" t="s">
        <v>28</v>
      </c>
      <c r="AS75" s="4">
        <f t="shared" si="86"/>
        <v>26</v>
      </c>
      <c r="AT75" s="3" t="s">
        <v>28</v>
      </c>
      <c r="AU75" s="4">
        <f t="shared" si="87"/>
        <v>-7.3</v>
      </c>
      <c r="AV75" s="3" t="s">
        <v>30</v>
      </c>
      <c r="AZ75">
        <f t="shared" si="56"/>
        <v>0</v>
      </c>
      <c r="BA75">
        <f t="shared" si="57"/>
        <v>0</v>
      </c>
      <c r="BB75">
        <f t="shared" si="58"/>
        <v>0</v>
      </c>
      <c r="BC75">
        <f t="shared" si="59"/>
        <v>0</v>
      </c>
      <c r="BD75">
        <f t="shared" si="60"/>
        <v>-21.25</v>
      </c>
      <c r="BE75">
        <f t="shared" si="61"/>
        <v>24.6</v>
      </c>
      <c r="BF75">
        <f t="shared" si="62"/>
        <v>0</v>
      </c>
      <c r="BG75">
        <f t="shared" si="63"/>
        <v>0</v>
      </c>
      <c r="BJ75" s="6" t="s">
        <v>31</v>
      </c>
      <c r="BK75" s="6">
        <f>(Y75+AE75+AK75+AQ75)/4</f>
        <v>-21.25</v>
      </c>
      <c r="BL75" s="6">
        <f>(AA75+AG75+AM75+AS75)/4</f>
        <v>24.6</v>
      </c>
      <c r="BM75" s="7">
        <f>AC75</f>
        <v>-7.3</v>
      </c>
      <c r="BN75" s="6">
        <f t="shared" si="42"/>
        <v>-21.25</v>
      </c>
      <c r="BO75" s="6">
        <f t="shared" si="43"/>
        <v>24.6</v>
      </c>
      <c r="BP75" s="6">
        <f t="shared" si="88"/>
        <v>-66.5</v>
      </c>
      <c r="BR75">
        <f t="shared" si="93"/>
        <v>71</v>
      </c>
      <c r="BS75" s="6" t="str">
        <f t="shared" si="89"/>
        <v>set line_71.AxisFunction "Manual"</v>
      </c>
      <c r="BT75" s="6"/>
      <c r="BU75" s="6"/>
      <c r="BX75" s="6" t="str">
        <f t="shared" si="90"/>
        <v>set line_71.AxisVectorX 1</v>
      </c>
      <c r="BY75" s="6"/>
      <c r="BZ75" s="6"/>
      <c r="CB75" s="6" t="str">
        <f t="shared" si="91"/>
        <v>set EmbeddedBeam_71.Material PileTypeII</v>
      </c>
      <c r="CC75" s="6"/>
      <c r="CD75" s="6"/>
      <c r="CE75" s="6"/>
      <c r="CG75" s="6" t="str">
        <f t="shared" si="92"/>
        <v>set Pile71.EmbeddedBeam.Connection "Free"</v>
      </c>
    </row>
    <row r="76" spans="1:85" x14ac:dyDescent="0.25">
      <c r="A76">
        <v>72</v>
      </c>
      <c r="C76">
        <v>18650</v>
      </c>
      <c r="D76">
        <v>55099.745199999998</v>
      </c>
      <c r="E76" s="2">
        <f t="shared" si="54"/>
        <v>-11.75</v>
      </c>
      <c r="F76" s="2">
        <f t="shared" si="55"/>
        <v>24.6</v>
      </c>
      <c r="G76">
        <v>-7.3</v>
      </c>
      <c r="H76">
        <v>2</v>
      </c>
      <c r="I76">
        <v>0</v>
      </c>
      <c r="K76" s="2">
        <f t="shared" si="64"/>
        <v>-12.5</v>
      </c>
      <c r="L76" s="1">
        <f t="shared" si="65"/>
        <v>23.200000000000003</v>
      </c>
      <c r="M76" s="1">
        <f t="shared" si="66"/>
        <v>-7.3</v>
      </c>
      <c r="N76" s="1">
        <f t="shared" si="67"/>
        <v>-11</v>
      </c>
      <c r="O76" s="1">
        <f t="shared" si="68"/>
        <v>23.200000000000003</v>
      </c>
      <c r="P76" s="1">
        <f t="shared" si="69"/>
        <v>-7.3</v>
      </c>
      <c r="Q76" s="1">
        <f t="shared" si="70"/>
        <v>-11</v>
      </c>
      <c r="R76" s="1">
        <f t="shared" si="71"/>
        <v>26</v>
      </c>
      <c r="S76" s="1">
        <f t="shared" si="72"/>
        <v>-7.3</v>
      </c>
      <c r="T76" s="1">
        <f t="shared" si="73"/>
        <v>-12.5</v>
      </c>
      <c r="U76" s="1">
        <f t="shared" si="74"/>
        <v>26</v>
      </c>
      <c r="V76" s="1">
        <f t="shared" si="75"/>
        <v>-7.3</v>
      </c>
      <c r="X76" s="3" t="s">
        <v>27</v>
      </c>
      <c r="Y76" s="4">
        <f t="shared" si="76"/>
        <v>-12.5</v>
      </c>
      <c r="Z76" s="3" t="s">
        <v>28</v>
      </c>
      <c r="AA76" s="4">
        <f t="shared" si="77"/>
        <v>23.2</v>
      </c>
      <c r="AB76" s="3" t="s">
        <v>28</v>
      </c>
      <c r="AC76" s="4">
        <f t="shared" si="78"/>
        <v>-7.3</v>
      </c>
      <c r="AD76" s="3" t="s">
        <v>29</v>
      </c>
      <c r="AE76" s="4">
        <f t="shared" si="79"/>
        <v>-11</v>
      </c>
      <c r="AF76" s="3" t="s">
        <v>28</v>
      </c>
      <c r="AG76" s="4">
        <f t="shared" si="80"/>
        <v>23.2</v>
      </c>
      <c r="AH76" s="3" t="s">
        <v>28</v>
      </c>
      <c r="AI76" s="4">
        <f t="shared" si="81"/>
        <v>-7.3</v>
      </c>
      <c r="AJ76" s="3" t="s">
        <v>29</v>
      </c>
      <c r="AK76" s="4">
        <f t="shared" si="82"/>
        <v>-11</v>
      </c>
      <c r="AL76" s="3" t="s">
        <v>28</v>
      </c>
      <c r="AM76" s="4">
        <f t="shared" si="83"/>
        <v>26</v>
      </c>
      <c r="AN76" s="3" t="s">
        <v>28</v>
      </c>
      <c r="AO76" s="4">
        <f t="shared" si="84"/>
        <v>-7.3</v>
      </c>
      <c r="AP76" s="3" t="s">
        <v>29</v>
      </c>
      <c r="AQ76" s="4">
        <f t="shared" si="85"/>
        <v>-12.5</v>
      </c>
      <c r="AR76" s="3" t="s">
        <v>28</v>
      </c>
      <c r="AS76" s="4">
        <f t="shared" si="86"/>
        <v>26</v>
      </c>
      <c r="AT76" s="3" t="s">
        <v>28</v>
      </c>
      <c r="AU76" s="4">
        <f t="shared" si="87"/>
        <v>-7.3</v>
      </c>
      <c r="AV76" s="3" t="s">
        <v>30</v>
      </c>
      <c r="AZ76">
        <f t="shared" si="56"/>
        <v>0</v>
      </c>
      <c r="BA76">
        <f t="shared" si="57"/>
        <v>0</v>
      </c>
      <c r="BB76">
        <f t="shared" si="58"/>
        <v>0</v>
      </c>
      <c r="BC76">
        <f t="shared" si="59"/>
        <v>0</v>
      </c>
      <c r="BD76">
        <f t="shared" si="60"/>
        <v>-11.75</v>
      </c>
      <c r="BE76">
        <f t="shared" si="61"/>
        <v>24.6</v>
      </c>
      <c r="BF76">
        <f t="shared" si="62"/>
        <v>0</v>
      </c>
      <c r="BG76">
        <f t="shared" si="63"/>
        <v>0</v>
      </c>
      <c r="BJ76" s="6" t="s">
        <v>31</v>
      </c>
      <c r="BK76" s="6">
        <f>(Y76+AE76+AK76+AQ76)/4</f>
        <v>-11.75</v>
      </c>
      <c r="BL76" s="6">
        <f>(AA76+AG76+AM76+AS76)/4</f>
        <v>24.6</v>
      </c>
      <c r="BM76" s="7">
        <f>AC76</f>
        <v>-7.3</v>
      </c>
      <c r="BN76" s="6">
        <f t="shared" si="42"/>
        <v>-11.75</v>
      </c>
      <c r="BO76" s="6">
        <f t="shared" si="43"/>
        <v>24.6</v>
      </c>
      <c r="BP76" s="6">
        <f t="shared" si="88"/>
        <v>-66.5</v>
      </c>
      <c r="BR76">
        <f t="shared" si="93"/>
        <v>72</v>
      </c>
      <c r="BS76" s="6" t="str">
        <f t="shared" si="89"/>
        <v>set line_72.AxisFunction "Manual"</v>
      </c>
      <c r="BT76" s="6"/>
      <c r="BU76" s="6"/>
      <c r="BX76" s="6" t="str">
        <f t="shared" si="90"/>
        <v>set line_72.AxisVectorX 1</v>
      </c>
      <c r="BY76" s="6"/>
      <c r="BZ76" s="6"/>
      <c r="CB76" s="6" t="str">
        <f t="shared" si="91"/>
        <v>set EmbeddedBeam_72.Material PileTypeII</v>
      </c>
      <c r="CC76" s="6"/>
      <c r="CD76" s="6"/>
      <c r="CE76" s="6"/>
      <c r="CG76" s="6" t="str">
        <f t="shared" si="92"/>
        <v>set Pile72.EmbeddedBeam.Connection "Free"</v>
      </c>
    </row>
    <row r="77" spans="1:85" x14ac:dyDescent="0.25">
      <c r="A77">
        <v>73</v>
      </c>
      <c r="C77">
        <v>28050</v>
      </c>
      <c r="D77">
        <v>55099.745199999998</v>
      </c>
      <c r="E77" s="2">
        <f t="shared" si="54"/>
        <v>-2.3499999999999979</v>
      </c>
      <c r="F77" s="2">
        <f t="shared" si="55"/>
        <v>24.6</v>
      </c>
      <c r="G77">
        <v>-7.3</v>
      </c>
      <c r="H77">
        <v>2</v>
      </c>
      <c r="I77">
        <v>0</v>
      </c>
      <c r="K77" s="2">
        <f t="shared" si="64"/>
        <v>-3.0999999999999979</v>
      </c>
      <c r="L77" s="1">
        <f t="shared" si="65"/>
        <v>23.200000000000003</v>
      </c>
      <c r="M77" s="1">
        <f t="shared" si="66"/>
        <v>-7.3</v>
      </c>
      <c r="N77" s="1">
        <f t="shared" si="67"/>
        <v>-1.5999999999999979</v>
      </c>
      <c r="O77" s="1">
        <f t="shared" si="68"/>
        <v>23.200000000000003</v>
      </c>
      <c r="P77" s="1">
        <f t="shared" si="69"/>
        <v>-7.3</v>
      </c>
      <c r="Q77" s="1">
        <f t="shared" si="70"/>
        <v>-1.5999999999999979</v>
      </c>
      <c r="R77" s="1">
        <f t="shared" si="71"/>
        <v>26</v>
      </c>
      <c r="S77" s="1">
        <f t="shared" si="72"/>
        <v>-7.3</v>
      </c>
      <c r="T77" s="1">
        <f t="shared" si="73"/>
        <v>-3.0999999999999979</v>
      </c>
      <c r="U77" s="1">
        <f t="shared" si="74"/>
        <v>26</v>
      </c>
      <c r="V77" s="1">
        <f t="shared" si="75"/>
        <v>-7.3</v>
      </c>
      <c r="X77" s="3" t="s">
        <v>27</v>
      </c>
      <c r="Y77" s="4">
        <f t="shared" si="76"/>
        <v>-3.1</v>
      </c>
      <c r="Z77" s="3" t="s">
        <v>28</v>
      </c>
      <c r="AA77" s="4">
        <f t="shared" si="77"/>
        <v>23.2</v>
      </c>
      <c r="AB77" s="3" t="s">
        <v>28</v>
      </c>
      <c r="AC77" s="4">
        <f t="shared" si="78"/>
        <v>-7.3</v>
      </c>
      <c r="AD77" s="3" t="s">
        <v>29</v>
      </c>
      <c r="AE77" s="4">
        <f t="shared" si="79"/>
        <v>-1.6</v>
      </c>
      <c r="AF77" s="3" t="s">
        <v>28</v>
      </c>
      <c r="AG77" s="4">
        <f t="shared" si="80"/>
        <v>23.2</v>
      </c>
      <c r="AH77" s="3" t="s">
        <v>28</v>
      </c>
      <c r="AI77" s="4">
        <f t="shared" si="81"/>
        <v>-7.3</v>
      </c>
      <c r="AJ77" s="3" t="s">
        <v>29</v>
      </c>
      <c r="AK77" s="4">
        <f t="shared" si="82"/>
        <v>-1.6</v>
      </c>
      <c r="AL77" s="3" t="s">
        <v>28</v>
      </c>
      <c r="AM77" s="4">
        <f t="shared" si="83"/>
        <v>26</v>
      </c>
      <c r="AN77" s="3" t="s">
        <v>28</v>
      </c>
      <c r="AO77" s="4">
        <f t="shared" si="84"/>
        <v>-7.3</v>
      </c>
      <c r="AP77" s="3" t="s">
        <v>29</v>
      </c>
      <c r="AQ77" s="4">
        <f t="shared" si="85"/>
        <v>-3.1</v>
      </c>
      <c r="AR77" s="3" t="s">
        <v>28</v>
      </c>
      <c r="AS77" s="4">
        <f t="shared" si="86"/>
        <v>26</v>
      </c>
      <c r="AT77" s="3" t="s">
        <v>28</v>
      </c>
      <c r="AU77" s="4">
        <f t="shared" si="87"/>
        <v>-7.3</v>
      </c>
      <c r="AV77" s="3" t="s">
        <v>30</v>
      </c>
      <c r="AZ77">
        <f t="shared" si="56"/>
        <v>0</v>
      </c>
      <c r="BA77">
        <f t="shared" si="57"/>
        <v>0</v>
      </c>
      <c r="BB77">
        <f t="shared" si="58"/>
        <v>0</v>
      </c>
      <c r="BC77">
        <f t="shared" si="59"/>
        <v>0</v>
      </c>
      <c r="BD77">
        <f t="shared" si="60"/>
        <v>-2.3499999999999979</v>
      </c>
      <c r="BE77">
        <f t="shared" si="61"/>
        <v>24.6</v>
      </c>
      <c r="BF77">
        <f t="shared" si="62"/>
        <v>0</v>
      </c>
      <c r="BG77">
        <f t="shared" si="63"/>
        <v>0</v>
      </c>
      <c r="BJ77" s="6" t="s">
        <v>31</v>
      </c>
      <c r="BK77" s="6">
        <f>(Y77+AE77+AK77+AQ77)/4</f>
        <v>-2.35</v>
      </c>
      <c r="BL77" s="6">
        <f>(AA77+AG77+AM77+AS77)/4</f>
        <v>24.6</v>
      </c>
      <c r="BM77" s="7">
        <f>AC77</f>
        <v>-7.3</v>
      </c>
      <c r="BN77" s="6">
        <f t="shared" ref="BN77:BN138" si="94">BK77</f>
        <v>-2.35</v>
      </c>
      <c r="BO77" s="6">
        <f t="shared" ref="BO77:BO138" si="95">BL77</f>
        <v>24.6</v>
      </c>
      <c r="BP77" s="6">
        <f t="shared" si="88"/>
        <v>-66.5</v>
      </c>
      <c r="BR77">
        <f t="shared" si="93"/>
        <v>73</v>
      </c>
      <c r="BS77" s="6" t="str">
        <f t="shared" si="89"/>
        <v>set line_73.AxisFunction "Manual"</v>
      </c>
      <c r="BT77" s="6"/>
      <c r="BU77" s="6"/>
      <c r="BX77" s="6" t="str">
        <f t="shared" si="90"/>
        <v>set line_73.AxisVectorX 1</v>
      </c>
      <c r="BY77" s="6"/>
      <c r="BZ77" s="6"/>
      <c r="CB77" s="6" t="str">
        <f t="shared" si="91"/>
        <v>set EmbeddedBeam_73.Material PileTypeII</v>
      </c>
      <c r="CC77" s="6"/>
      <c r="CD77" s="6"/>
      <c r="CE77" s="6"/>
      <c r="CG77" s="6" t="str">
        <f t="shared" si="92"/>
        <v>set Pile73.EmbeddedBeam.Connection "Free"</v>
      </c>
    </row>
    <row r="78" spans="1:85" x14ac:dyDescent="0.25">
      <c r="A78">
        <v>74</v>
      </c>
      <c r="C78">
        <v>32800</v>
      </c>
      <c r="D78">
        <v>55099.745199999998</v>
      </c>
      <c r="E78" s="2">
        <f t="shared" si="54"/>
        <v>2.3999999999999986</v>
      </c>
      <c r="F78" s="2">
        <f t="shared" si="55"/>
        <v>24.6</v>
      </c>
      <c r="G78">
        <v>-7.3</v>
      </c>
      <c r="H78">
        <v>2</v>
      </c>
      <c r="I78">
        <v>0</v>
      </c>
      <c r="K78" s="2">
        <f t="shared" si="64"/>
        <v>1.6499999999999986</v>
      </c>
      <c r="L78" s="1">
        <f t="shared" si="65"/>
        <v>23.200000000000003</v>
      </c>
      <c r="M78" s="1">
        <f t="shared" si="66"/>
        <v>-7.3</v>
      </c>
      <c r="N78" s="1">
        <f t="shared" si="67"/>
        <v>3.1499999999999986</v>
      </c>
      <c r="O78" s="1">
        <f t="shared" si="68"/>
        <v>23.200000000000003</v>
      </c>
      <c r="P78" s="1">
        <f t="shared" si="69"/>
        <v>-7.3</v>
      </c>
      <c r="Q78" s="1">
        <f t="shared" si="70"/>
        <v>3.1499999999999986</v>
      </c>
      <c r="R78" s="1">
        <f t="shared" si="71"/>
        <v>26</v>
      </c>
      <c r="S78" s="1">
        <f t="shared" si="72"/>
        <v>-7.3</v>
      </c>
      <c r="T78" s="1">
        <f t="shared" si="73"/>
        <v>1.6499999999999986</v>
      </c>
      <c r="U78" s="1">
        <f t="shared" si="74"/>
        <v>26</v>
      </c>
      <c r="V78" s="1">
        <f t="shared" si="75"/>
        <v>-7.3</v>
      </c>
      <c r="X78" s="3" t="s">
        <v>27</v>
      </c>
      <c r="Y78" s="4">
        <f t="shared" si="76"/>
        <v>1.65</v>
      </c>
      <c r="Z78" s="3" t="s">
        <v>28</v>
      </c>
      <c r="AA78" s="4">
        <f t="shared" si="77"/>
        <v>23.2</v>
      </c>
      <c r="AB78" s="3" t="s">
        <v>28</v>
      </c>
      <c r="AC78" s="4">
        <f t="shared" si="78"/>
        <v>-7.3</v>
      </c>
      <c r="AD78" s="3" t="s">
        <v>29</v>
      </c>
      <c r="AE78" s="4">
        <f t="shared" si="79"/>
        <v>3.15</v>
      </c>
      <c r="AF78" s="3" t="s">
        <v>28</v>
      </c>
      <c r="AG78" s="4">
        <f t="shared" si="80"/>
        <v>23.2</v>
      </c>
      <c r="AH78" s="3" t="s">
        <v>28</v>
      </c>
      <c r="AI78" s="4">
        <f t="shared" si="81"/>
        <v>-7.3</v>
      </c>
      <c r="AJ78" s="3" t="s">
        <v>29</v>
      </c>
      <c r="AK78" s="4">
        <f t="shared" si="82"/>
        <v>3.15</v>
      </c>
      <c r="AL78" s="3" t="s">
        <v>28</v>
      </c>
      <c r="AM78" s="4">
        <f t="shared" si="83"/>
        <v>26</v>
      </c>
      <c r="AN78" s="3" t="s">
        <v>28</v>
      </c>
      <c r="AO78" s="4">
        <f t="shared" si="84"/>
        <v>-7.3</v>
      </c>
      <c r="AP78" s="3" t="s">
        <v>29</v>
      </c>
      <c r="AQ78" s="4">
        <f t="shared" si="85"/>
        <v>1.65</v>
      </c>
      <c r="AR78" s="3" t="s">
        <v>28</v>
      </c>
      <c r="AS78" s="4">
        <f t="shared" si="86"/>
        <v>26</v>
      </c>
      <c r="AT78" s="3" t="s">
        <v>28</v>
      </c>
      <c r="AU78" s="4">
        <f t="shared" si="87"/>
        <v>-7.3</v>
      </c>
      <c r="AV78" s="3" t="s">
        <v>30</v>
      </c>
      <c r="AZ78">
        <f t="shared" si="56"/>
        <v>0</v>
      </c>
      <c r="BA78">
        <f t="shared" si="57"/>
        <v>0</v>
      </c>
      <c r="BB78">
        <f t="shared" si="58"/>
        <v>0</v>
      </c>
      <c r="BC78">
        <f t="shared" si="59"/>
        <v>0</v>
      </c>
      <c r="BD78">
        <f t="shared" si="60"/>
        <v>2.3999999999999986</v>
      </c>
      <c r="BE78">
        <f t="shared" si="61"/>
        <v>24.6</v>
      </c>
      <c r="BF78">
        <f t="shared" si="62"/>
        <v>0</v>
      </c>
      <c r="BG78">
        <f t="shared" si="63"/>
        <v>0</v>
      </c>
      <c r="BJ78" s="6" t="s">
        <v>31</v>
      </c>
      <c r="BK78" s="6">
        <f>(Y78+AE78+AK78+AQ78)/4</f>
        <v>2.4</v>
      </c>
      <c r="BL78" s="6">
        <f>(AA78+AG78+AM78+AS78)/4</f>
        <v>24.6</v>
      </c>
      <c r="BM78" s="7">
        <f>AC78</f>
        <v>-7.3</v>
      </c>
      <c r="BN78" s="6">
        <f t="shared" si="94"/>
        <v>2.4</v>
      </c>
      <c r="BO78" s="6">
        <f t="shared" si="95"/>
        <v>24.6</v>
      </c>
      <c r="BP78" s="6">
        <f t="shared" si="88"/>
        <v>-66.5</v>
      </c>
      <c r="BR78">
        <f t="shared" si="93"/>
        <v>74</v>
      </c>
      <c r="BS78" s="6" t="str">
        <f t="shared" si="89"/>
        <v>set line_74.AxisFunction "Manual"</v>
      </c>
      <c r="BT78" s="6"/>
      <c r="BU78" s="6"/>
      <c r="BX78" s="6" t="str">
        <f t="shared" si="90"/>
        <v>set line_74.AxisVectorX 1</v>
      </c>
      <c r="BY78" s="6"/>
      <c r="BZ78" s="6"/>
      <c r="CB78" s="6" t="str">
        <f t="shared" si="91"/>
        <v>set EmbeddedBeam_74.Material PileTypeII</v>
      </c>
      <c r="CC78" s="6"/>
      <c r="CD78" s="6"/>
      <c r="CE78" s="6"/>
      <c r="CG78" s="6" t="str">
        <f t="shared" si="92"/>
        <v>set Pile74.EmbeddedBeam.Connection "Free"</v>
      </c>
    </row>
    <row r="79" spans="1:85" x14ac:dyDescent="0.25">
      <c r="A79">
        <v>75</v>
      </c>
      <c r="C79">
        <v>42200</v>
      </c>
      <c r="D79">
        <v>55099.745199999998</v>
      </c>
      <c r="E79" s="2">
        <f t="shared" si="54"/>
        <v>11.800000000000004</v>
      </c>
      <c r="F79" s="2">
        <f t="shared" si="55"/>
        <v>24.6</v>
      </c>
      <c r="G79">
        <v>-7.3</v>
      </c>
      <c r="H79">
        <v>2</v>
      </c>
      <c r="I79">
        <v>0</v>
      </c>
      <c r="K79" s="2">
        <f t="shared" si="64"/>
        <v>11.050000000000004</v>
      </c>
      <c r="L79" s="1">
        <f t="shared" si="65"/>
        <v>23.200000000000003</v>
      </c>
      <c r="M79" s="1">
        <f t="shared" si="66"/>
        <v>-7.3</v>
      </c>
      <c r="N79" s="1">
        <f t="shared" si="67"/>
        <v>12.550000000000004</v>
      </c>
      <c r="O79" s="1">
        <f t="shared" si="68"/>
        <v>23.200000000000003</v>
      </c>
      <c r="P79" s="1">
        <f t="shared" si="69"/>
        <v>-7.3</v>
      </c>
      <c r="Q79" s="1">
        <f t="shared" si="70"/>
        <v>12.550000000000004</v>
      </c>
      <c r="R79" s="1">
        <f t="shared" si="71"/>
        <v>26</v>
      </c>
      <c r="S79" s="1">
        <f t="shared" si="72"/>
        <v>-7.3</v>
      </c>
      <c r="T79" s="1">
        <f t="shared" si="73"/>
        <v>11.050000000000004</v>
      </c>
      <c r="U79" s="1">
        <f t="shared" si="74"/>
        <v>26</v>
      </c>
      <c r="V79" s="1">
        <f t="shared" si="75"/>
        <v>-7.3</v>
      </c>
      <c r="X79" s="3" t="s">
        <v>27</v>
      </c>
      <c r="Y79" s="4">
        <f t="shared" si="76"/>
        <v>11.05</v>
      </c>
      <c r="Z79" s="3" t="s">
        <v>28</v>
      </c>
      <c r="AA79" s="4">
        <f t="shared" si="77"/>
        <v>23.2</v>
      </c>
      <c r="AB79" s="3" t="s">
        <v>28</v>
      </c>
      <c r="AC79" s="4">
        <f t="shared" si="78"/>
        <v>-7.3</v>
      </c>
      <c r="AD79" s="3" t="s">
        <v>29</v>
      </c>
      <c r="AE79" s="4">
        <f t="shared" si="79"/>
        <v>12.55</v>
      </c>
      <c r="AF79" s="3" t="s">
        <v>28</v>
      </c>
      <c r="AG79" s="4">
        <f t="shared" si="80"/>
        <v>23.2</v>
      </c>
      <c r="AH79" s="3" t="s">
        <v>28</v>
      </c>
      <c r="AI79" s="4">
        <f t="shared" si="81"/>
        <v>-7.3</v>
      </c>
      <c r="AJ79" s="3" t="s">
        <v>29</v>
      </c>
      <c r="AK79" s="4">
        <f t="shared" si="82"/>
        <v>12.55</v>
      </c>
      <c r="AL79" s="3" t="s">
        <v>28</v>
      </c>
      <c r="AM79" s="4">
        <f t="shared" si="83"/>
        <v>26</v>
      </c>
      <c r="AN79" s="3" t="s">
        <v>28</v>
      </c>
      <c r="AO79" s="4">
        <f t="shared" si="84"/>
        <v>-7.3</v>
      </c>
      <c r="AP79" s="3" t="s">
        <v>29</v>
      </c>
      <c r="AQ79" s="4">
        <f t="shared" si="85"/>
        <v>11.05</v>
      </c>
      <c r="AR79" s="3" t="s">
        <v>28</v>
      </c>
      <c r="AS79" s="4">
        <f t="shared" si="86"/>
        <v>26</v>
      </c>
      <c r="AT79" s="3" t="s">
        <v>28</v>
      </c>
      <c r="AU79" s="4">
        <f t="shared" si="87"/>
        <v>-7.3</v>
      </c>
      <c r="AV79" s="3" t="s">
        <v>30</v>
      </c>
      <c r="AZ79">
        <f t="shared" si="56"/>
        <v>0</v>
      </c>
      <c r="BA79">
        <f t="shared" si="57"/>
        <v>0</v>
      </c>
      <c r="BB79">
        <f t="shared" si="58"/>
        <v>0</v>
      </c>
      <c r="BC79">
        <f t="shared" si="59"/>
        <v>0</v>
      </c>
      <c r="BD79">
        <f t="shared" si="60"/>
        <v>11.800000000000004</v>
      </c>
      <c r="BE79">
        <f t="shared" si="61"/>
        <v>24.6</v>
      </c>
      <c r="BF79">
        <f t="shared" si="62"/>
        <v>0</v>
      </c>
      <c r="BG79">
        <f t="shared" si="63"/>
        <v>0</v>
      </c>
      <c r="BJ79" s="6" t="s">
        <v>31</v>
      </c>
      <c r="BK79" s="6">
        <f>(Y79+AE79+AK79+AQ79)/4</f>
        <v>11.8</v>
      </c>
      <c r="BL79" s="6">
        <f>(AA79+AG79+AM79+AS79)/4</f>
        <v>24.6</v>
      </c>
      <c r="BM79" s="7">
        <f>AC79</f>
        <v>-7.3</v>
      </c>
      <c r="BN79" s="6">
        <f t="shared" si="94"/>
        <v>11.8</v>
      </c>
      <c r="BO79" s="6">
        <f t="shared" si="95"/>
        <v>24.6</v>
      </c>
      <c r="BP79" s="6">
        <f t="shared" si="88"/>
        <v>-66.5</v>
      </c>
      <c r="BR79">
        <f t="shared" si="93"/>
        <v>75</v>
      </c>
      <c r="BS79" s="6" t="str">
        <f t="shared" si="89"/>
        <v>set line_75.AxisFunction "Manual"</v>
      </c>
      <c r="BT79" s="6"/>
      <c r="BU79" s="6"/>
      <c r="BX79" s="6" t="str">
        <f t="shared" si="90"/>
        <v>set line_75.AxisVectorX 1</v>
      </c>
      <c r="BY79" s="6"/>
      <c r="BZ79" s="6"/>
      <c r="CB79" s="6" t="str">
        <f t="shared" si="91"/>
        <v>set EmbeddedBeam_75.Material PileTypeII</v>
      </c>
      <c r="CC79" s="6"/>
      <c r="CD79" s="6"/>
      <c r="CE79" s="6"/>
      <c r="CG79" s="6" t="str">
        <f t="shared" si="92"/>
        <v>set Pile75.EmbeddedBeam.Connection "Free"</v>
      </c>
    </row>
    <row r="80" spans="1:85" x14ac:dyDescent="0.25">
      <c r="A80">
        <v>76</v>
      </c>
      <c r="C80">
        <v>51600</v>
      </c>
      <c r="D80">
        <v>55099.745199999998</v>
      </c>
      <c r="E80" s="2">
        <f t="shared" si="54"/>
        <v>21.200000000000003</v>
      </c>
      <c r="F80" s="2">
        <f t="shared" si="55"/>
        <v>24.6</v>
      </c>
      <c r="G80">
        <v>-7.3</v>
      </c>
      <c r="H80">
        <v>2</v>
      </c>
      <c r="I80">
        <v>0</v>
      </c>
      <c r="K80" s="2">
        <f t="shared" si="64"/>
        <v>20.450000000000003</v>
      </c>
      <c r="L80" s="1">
        <f t="shared" si="65"/>
        <v>23.200000000000003</v>
      </c>
      <c r="M80" s="1">
        <f t="shared" si="66"/>
        <v>-7.3</v>
      </c>
      <c r="N80" s="1">
        <f t="shared" si="67"/>
        <v>21.950000000000003</v>
      </c>
      <c r="O80" s="1">
        <f t="shared" si="68"/>
        <v>23.200000000000003</v>
      </c>
      <c r="P80" s="1">
        <f t="shared" si="69"/>
        <v>-7.3</v>
      </c>
      <c r="Q80" s="1">
        <f t="shared" si="70"/>
        <v>21.950000000000003</v>
      </c>
      <c r="R80" s="1">
        <f t="shared" si="71"/>
        <v>26</v>
      </c>
      <c r="S80" s="1">
        <f t="shared" si="72"/>
        <v>-7.3</v>
      </c>
      <c r="T80" s="1">
        <f t="shared" si="73"/>
        <v>20.450000000000003</v>
      </c>
      <c r="U80" s="1">
        <f t="shared" si="74"/>
        <v>26</v>
      </c>
      <c r="V80" s="1">
        <f t="shared" si="75"/>
        <v>-7.3</v>
      </c>
      <c r="X80" s="3" t="s">
        <v>27</v>
      </c>
      <c r="Y80" s="4">
        <f t="shared" si="76"/>
        <v>20.45</v>
      </c>
      <c r="Z80" s="3" t="s">
        <v>28</v>
      </c>
      <c r="AA80" s="4">
        <f t="shared" si="77"/>
        <v>23.2</v>
      </c>
      <c r="AB80" s="3" t="s">
        <v>28</v>
      </c>
      <c r="AC80" s="4">
        <f t="shared" si="78"/>
        <v>-7.3</v>
      </c>
      <c r="AD80" s="3" t="s">
        <v>29</v>
      </c>
      <c r="AE80" s="4">
        <f t="shared" si="79"/>
        <v>21.95</v>
      </c>
      <c r="AF80" s="3" t="s">
        <v>28</v>
      </c>
      <c r="AG80" s="4">
        <f t="shared" si="80"/>
        <v>23.2</v>
      </c>
      <c r="AH80" s="3" t="s">
        <v>28</v>
      </c>
      <c r="AI80" s="4">
        <f t="shared" si="81"/>
        <v>-7.3</v>
      </c>
      <c r="AJ80" s="3" t="s">
        <v>29</v>
      </c>
      <c r="AK80" s="4">
        <f t="shared" si="82"/>
        <v>21.95</v>
      </c>
      <c r="AL80" s="3" t="s">
        <v>28</v>
      </c>
      <c r="AM80" s="4">
        <f t="shared" si="83"/>
        <v>26</v>
      </c>
      <c r="AN80" s="3" t="s">
        <v>28</v>
      </c>
      <c r="AO80" s="4">
        <f t="shared" si="84"/>
        <v>-7.3</v>
      </c>
      <c r="AP80" s="3" t="s">
        <v>29</v>
      </c>
      <c r="AQ80" s="4">
        <f t="shared" si="85"/>
        <v>20.45</v>
      </c>
      <c r="AR80" s="3" t="s">
        <v>28</v>
      </c>
      <c r="AS80" s="4">
        <f t="shared" si="86"/>
        <v>26</v>
      </c>
      <c r="AT80" s="3" t="s">
        <v>28</v>
      </c>
      <c r="AU80" s="4">
        <f t="shared" si="87"/>
        <v>-7.3</v>
      </c>
      <c r="AV80" s="3" t="s">
        <v>30</v>
      </c>
      <c r="AZ80">
        <f t="shared" si="56"/>
        <v>0</v>
      </c>
      <c r="BA80">
        <f t="shared" si="57"/>
        <v>0</v>
      </c>
      <c r="BB80">
        <f t="shared" si="58"/>
        <v>0</v>
      </c>
      <c r="BC80">
        <f t="shared" si="59"/>
        <v>0</v>
      </c>
      <c r="BD80">
        <f t="shared" si="60"/>
        <v>21.200000000000003</v>
      </c>
      <c r="BE80">
        <f t="shared" si="61"/>
        <v>24.6</v>
      </c>
      <c r="BF80">
        <f t="shared" si="62"/>
        <v>0</v>
      </c>
      <c r="BG80">
        <f t="shared" si="63"/>
        <v>0</v>
      </c>
      <c r="BJ80" s="6" t="s">
        <v>31</v>
      </c>
      <c r="BK80" s="6">
        <f>(Y80+AE80+AK80+AQ80)/4</f>
        <v>21.2</v>
      </c>
      <c r="BL80" s="6">
        <f>(AA80+AG80+AM80+AS80)/4</f>
        <v>24.6</v>
      </c>
      <c r="BM80" s="7">
        <f>AC80</f>
        <v>-7.3</v>
      </c>
      <c r="BN80" s="6">
        <f t="shared" si="94"/>
        <v>21.2</v>
      </c>
      <c r="BO80" s="6">
        <f t="shared" si="95"/>
        <v>24.6</v>
      </c>
      <c r="BP80" s="6">
        <f t="shared" si="88"/>
        <v>-66.5</v>
      </c>
      <c r="BR80">
        <f t="shared" si="93"/>
        <v>76</v>
      </c>
      <c r="BS80" s="6" t="str">
        <f t="shared" si="89"/>
        <v>set line_76.AxisFunction "Manual"</v>
      </c>
      <c r="BT80" s="6"/>
      <c r="BU80" s="6"/>
      <c r="BX80" s="6" t="str">
        <f t="shared" si="90"/>
        <v>set line_76.AxisVectorX 1</v>
      </c>
      <c r="BY80" s="6"/>
      <c r="BZ80" s="6"/>
      <c r="CB80" s="6" t="str">
        <f t="shared" si="91"/>
        <v>set EmbeddedBeam_76.Material PileTypeII</v>
      </c>
      <c r="CC80" s="6"/>
      <c r="CD80" s="6"/>
      <c r="CE80" s="6"/>
      <c r="CG80" s="6" t="str">
        <f t="shared" si="92"/>
        <v>set Pile76.EmbeddedBeam.Connection "Free"</v>
      </c>
    </row>
    <row r="81" spans="1:85" x14ac:dyDescent="0.25">
      <c r="A81">
        <v>77</v>
      </c>
      <c r="C81">
        <v>58600</v>
      </c>
      <c r="D81">
        <v>55099.745199999998</v>
      </c>
      <c r="E81" s="2">
        <f t="shared" si="54"/>
        <v>28.200000000000003</v>
      </c>
      <c r="F81" s="2">
        <f t="shared" si="55"/>
        <v>24.6</v>
      </c>
      <c r="G81">
        <v>-7.3</v>
      </c>
      <c r="H81">
        <v>2</v>
      </c>
      <c r="I81">
        <v>0</v>
      </c>
      <c r="K81" s="2">
        <f t="shared" si="64"/>
        <v>27.450000000000003</v>
      </c>
      <c r="L81" s="1">
        <f t="shared" si="65"/>
        <v>23.200000000000003</v>
      </c>
      <c r="M81" s="1">
        <f t="shared" si="66"/>
        <v>-7.3</v>
      </c>
      <c r="N81" s="1">
        <f t="shared" si="67"/>
        <v>28.950000000000003</v>
      </c>
      <c r="O81" s="1">
        <f t="shared" si="68"/>
        <v>23.200000000000003</v>
      </c>
      <c r="P81" s="1">
        <f t="shared" si="69"/>
        <v>-7.3</v>
      </c>
      <c r="Q81" s="1">
        <f t="shared" si="70"/>
        <v>28.950000000000003</v>
      </c>
      <c r="R81" s="1">
        <f t="shared" si="71"/>
        <v>26</v>
      </c>
      <c r="S81" s="1">
        <f t="shared" si="72"/>
        <v>-7.3</v>
      </c>
      <c r="T81" s="1">
        <f t="shared" si="73"/>
        <v>27.450000000000003</v>
      </c>
      <c r="U81" s="1">
        <f t="shared" si="74"/>
        <v>26</v>
      </c>
      <c r="V81" s="1">
        <f t="shared" si="75"/>
        <v>-7.3</v>
      </c>
      <c r="X81" s="3" t="s">
        <v>27</v>
      </c>
      <c r="Y81" s="4">
        <f t="shared" si="76"/>
        <v>27.45</v>
      </c>
      <c r="Z81" s="3" t="s">
        <v>28</v>
      </c>
      <c r="AA81" s="4">
        <f t="shared" si="77"/>
        <v>23.2</v>
      </c>
      <c r="AB81" s="3" t="s">
        <v>28</v>
      </c>
      <c r="AC81" s="4">
        <f t="shared" si="78"/>
        <v>-7.3</v>
      </c>
      <c r="AD81" s="3" t="s">
        <v>29</v>
      </c>
      <c r="AE81" s="4">
        <f t="shared" si="79"/>
        <v>28.95</v>
      </c>
      <c r="AF81" s="3" t="s">
        <v>28</v>
      </c>
      <c r="AG81" s="4">
        <f t="shared" si="80"/>
        <v>23.2</v>
      </c>
      <c r="AH81" s="3" t="s">
        <v>28</v>
      </c>
      <c r="AI81" s="4">
        <f t="shared" si="81"/>
        <v>-7.3</v>
      </c>
      <c r="AJ81" s="3" t="s">
        <v>29</v>
      </c>
      <c r="AK81" s="4">
        <f t="shared" si="82"/>
        <v>28.95</v>
      </c>
      <c r="AL81" s="3" t="s">
        <v>28</v>
      </c>
      <c r="AM81" s="4">
        <f t="shared" si="83"/>
        <v>26</v>
      </c>
      <c r="AN81" s="3" t="s">
        <v>28</v>
      </c>
      <c r="AO81" s="4">
        <f t="shared" si="84"/>
        <v>-7.3</v>
      </c>
      <c r="AP81" s="3" t="s">
        <v>29</v>
      </c>
      <c r="AQ81" s="4">
        <f t="shared" si="85"/>
        <v>27.45</v>
      </c>
      <c r="AR81" s="3" t="s">
        <v>28</v>
      </c>
      <c r="AS81" s="4">
        <f t="shared" si="86"/>
        <v>26</v>
      </c>
      <c r="AT81" s="3" t="s">
        <v>28</v>
      </c>
      <c r="AU81" s="4">
        <f t="shared" si="87"/>
        <v>-7.3</v>
      </c>
      <c r="AV81" s="3" t="s">
        <v>30</v>
      </c>
      <c r="AZ81">
        <f t="shared" si="56"/>
        <v>0</v>
      </c>
      <c r="BA81">
        <f t="shared" si="57"/>
        <v>0</v>
      </c>
      <c r="BB81">
        <f t="shared" si="58"/>
        <v>0</v>
      </c>
      <c r="BC81">
        <f t="shared" si="59"/>
        <v>0</v>
      </c>
      <c r="BD81">
        <f t="shared" si="60"/>
        <v>28.200000000000003</v>
      </c>
      <c r="BE81">
        <f t="shared" si="61"/>
        <v>24.6</v>
      </c>
      <c r="BF81">
        <f t="shared" si="62"/>
        <v>0</v>
      </c>
      <c r="BG81">
        <f t="shared" si="63"/>
        <v>0</v>
      </c>
      <c r="BJ81" s="6" t="s">
        <v>31</v>
      </c>
      <c r="BK81" s="6">
        <f>(Y81+AE81+AK81+AQ81)/4</f>
        <v>28.2</v>
      </c>
      <c r="BL81" s="6">
        <f>(AA81+AG81+AM81+AS81)/4</f>
        <v>24.6</v>
      </c>
      <c r="BM81" s="7">
        <f>AC81</f>
        <v>-7.3</v>
      </c>
      <c r="BN81" s="6">
        <f t="shared" si="94"/>
        <v>28.2</v>
      </c>
      <c r="BO81" s="6">
        <f t="shared" si="95"/>
        <v>24.6</v>
      </c>
      <c r="BP81" s="6">
        <f t="shared" si="88"/>
        <v>-66.5</v>
      </c>
      <c r="BR81">
        <f t="shared" si="93"/>
        <v>77</v>
      </c>
      <c r="BS81" s="6" t="str">
        <f t="shared" si="89"/>
        <v>set line_77.AxisFunction "Manual"</v>
      </c>
      <c r="BT81" s="6"/>
      <c r="BU81" s="6"/>
      <c r="BX81" s="6" t="str">
        <f t="shared" si="90"/>
        <v>set line_77.AxisVectorX 1</v>
      </c>
      <c r="BY81" s="6"/>
      <c r="BZ81" s="6"/>
      <c r="CB81" s="6" t="str">
        <f t="shared" si="91"/>
        <v>set EmbeddedBeam_77.Material PileTypeII</v>
      </c>
      <c r="CC81" s="6"/>
      <c r="CD81" s="6"/>
      <c r="CE81" s="6"/>
      <c r="CG81" s="6" t="str">
        <f t="shared" si="92"/>
        <v>set Pile77.EmbeddedBeam.Connection "Free"</v>
      </c>
    </row>
    <row r="82" spans="1:85" x14ac:dyDescent="0.25">
      <c r="A82">
        <v>78</v>
      </c>
      <c r="C82">
        <v>5650</v>
      </c>
      <c r="D82">
        <v>51599.745199999998</v>
      </c>
      <c r="E82" s="2">
        <f t="shared" si="54"/>
        <v>-24.75</v>
      </c>
      <c r="F82" s="2">
        <f t="shared" si="55"/>
        <v>21.1</v>
      </c>
      <c r="G82">
        <v>-7.3</v>
      </c>
      <c r="H82">
        <v>2</v>
      </c>
      <c r="I82">
        <v>1</v>
      </c>
      <c r="K82" s="2">
        <f t="shared" si="64"/>
        <v>-26.15</v>
      </c>
      <c r="L82" s="1">
        <f t="shared" si="65"/>
        <v>20.350000000000001</v>
      </c>
      <c r="M82" s="1">
        <f t="shared" si="66"/>
        <v>-7.3</v>
      </c>
      <c r="N82" s="1">
        <f t="shared" si="67"/>
        <v>-23.35</v>
      </c>
      <c r="O82" s="1">
        <f t="shared" si="68"/>
        <v>20.350000000000001</v>
      </c>
      <c r="P82" s="1">
        <f t="shared" si="69"/>
        <v>-7.3</v>
      </c>
      <c r="Q82" s="1">
        <f t="shared" si="70"/>
        <v>-23.35</v>
      </c>
      <c r="R82" s="1">
        <f t="shared" si="71"/>
        <v>21.85</v>
      </c>
      <c r="S82" s="1">
        <f t="shared" si="72"/>
        <v>-7.3</v>
      </c>
      <c r="T82" s="1">
        <f t="shared" si="73"/>
        <v>-26.15</v>
      </c>
      <c r="U82" s="1">
        <f t="shared" si="74"/>
        <v>21.85</v>
      </c>
      <c r="V82" s="1">
        <f t="shared" si="75"/>
        <v>-7.3</v>
      </c>
      <c r="X82" s="3" t="s">
        <v>27</v>
      </c>
      <c r="Y82" s="4">
        <f t="shared" si="76"/>
        <v>-26.15</v>
      </c>
      <c r="Z82" s="3" t="s">
        <v>28</v>
      </c>
      <c r="AA82" s="4">
        <f t="shared" si="77"/>
        <v>20.350000000000001</v>
      </c>
      <c r="AB82" s="3" t="s">
        <v>28</v>
      </c>
      <c r="AC82" s="4">
        <f t="shared" si="78"/>
        <v>-7.3</v>
      </c>
      <c r="AD82" s="3" t="s">
        <v>29</v>
      </c>
      <c r="AE82" s="4">
        <f t="shared" si="79"/>
        <v>-23.35</v>
      </c>
      <c r="AF82" s="3" t="s">
        <v>28</v>
      </c>
      <c r="AG82" s="4">
        <f t="shared" si="80"/>
        <v>20.350000000000001</v>
      </c>
      <c r="AH82" s="3" t="s">
        <v>28</v>
      </c>
      <c r="AI82" s="4">
        <f t="shared" si="81"/>
        <v>-7.3</v>
      </c>
      <c r="AJ82" s="3" t="s">
        <v>29</v>
      </c>
      <c r="AK82" s="4">
        <f t="shared" si="82"/>
        <v>-23.35</v>
      </c>
      <c r="AL82" s="3" t="s">
        <v>28</v>
      </c>
      <c r="AM82" s="4">
        <f t="shared" si="83"/>
        <v>21.85</v>
      </c>
      <c r="AN82" s="3" t="s">
        <v>28</v>
      </c>
      <c r="AO82" s="4">
        <f t="shared" si="84"/>
        <v>-7.3</v>
      </c>
      <c r="AP82" s="3" t="s">
        <v>29</v>
      </c>
      <c r="AQ82" s="4">
        <f t="shared" si="85"/>
        <v>-26.15</v>
      </c>
      <c r="AR82" s="3" t="s">
        <v>28</v>
      </c>
      <c r="AS82" s="4">
        <f t="shared" si="86"/>
        <v>21.85</v>
      </c>
      <c r="AT82" s="3" t="s">
        <v>28</v>
      </c>
      <c r="AU82" s="4">
        <f t="shared" si="87"/>
        <v>-7.3</v>
      </c>
      <c r="AV82" s="3" t="s">
        <v>30</v>
      </c>
      <c r="AZ82">
        <f t="shared" si="56"/>
        <v>0</v>
      </c>
      <c r="BA82">
        <f t="shared" si="57"/>
        <v>0</v>
      </c>
      <c r="BB82">
        <f t="shared" si="58"/>
        <v>0</v>
      </c>
      <c r="BC82">
        <f t="shared" si="59"/>
        <v>0</v>
      </c>
      <c r="BD82">
        <f t="shared" si="60"/>
        <v>-24.75</v>
      </c>
      <c r="BE82">
        <f t="shared" si="61"/>
        <v>21.1</v>
      </c>
      <c r="BF82">
        <f t="shared" si="62"/>
        <v>0</v>
      </c>
      <c r="BG82">
        <f t="shared" si="63"/>
        <v>0</v>
      </c>
      <c r="BJ82" s="6" t="s">
        <v>31</v>
      </c>
      <c r="BK82" s="6">
        <f>(Y82+AE82+AK82+AQ82)/4</f>
        <v>-24.75</v>
      </c>
      <c r="BL82" s="6">
        <f>(AA82+AG82+AM82+AS82)/4</f>
        <v>21.1</v>
      </c>
      <c r="BM82" s="7">
        <f>AC82</f>
        <v>-7.3</v>
      </c>
      <c r="BN82" s="6">
        <f t="shared" si="94"/>
        <v>-24.75</v>
      </c>
      <c r="BO82" s="6">
        <f t="shared" si="95"/>
        <v>21.1</v>
      </c>
      <c r="BP82" s="6">
        <f t="shared" si="88"/>
        <v>-66.5</v>
      </c>
      <c r="BR82">
        <f t="shared" si="93"/>
        <v>78</v>
      </c>
      <c r="BS82" s="6" t="str">
        <f t="shared" si="89"/>
        <v>set line_78.AxisFunction "Manual"</v>
      </c>
      <c r="BT82" s="6"/>
      <c r="BU82" s="6"/>
      <c r="BX82" s="6" t="str">
        <f t="shared" si="90"/>
        <v>set line_78.AxisVectorY 1</v>
      </c>
      <c r="BY82" s="6"/>
      <c r="BZ82" s="6"/>
      <c r="CB82" s="6" t="str">
        <f t="shared" si="91"/>
        <v>set EmbeddedBeam_78.Material PileTypeII</v>
      </c>
      <c r="CC82" s="6"/>
      <c r="CD82" s="6"/>
      <c r="CE82" s="6"/>
      <c r="CG82" s="6" t="str">
        <f t="shared" si="92"/>
        <v>set Pile78.EmbeddedBeam.Connection "Free"</v>
      </c>
    </row>
    <row r="83" spans="1:85" x14ac:dyDescent="0.25">
      <c r="A83">
        <v>79</v>
      </c>
      <c r="C83">
        <v>13950</v>
      </c>
      <c r="D83">
        <v>51599.745199999998</v>
      </c>
      <c r="E83" s="2">
        <f t="shared" si="54"/>
        <v>-16.45</v>
      </c>
      <c r="F83" s="2">
        <f t="shared" si="55"/>
        <v>21.1</v>
      </c>
      <c r="G83">
        <v>-7.3</v>
      </c>
      <c r="H83">
        <v>2</v>
      </c>
      <c r="I83">
        <v>1</v>
      </c>
      <c r="K83" s="2">
        <f t="shared" si="64"/>
        <v>-17.849999999999998</v>
      </c>
      <c r="L83" s="1">
        <f t="shared" si="65"/>
        <v>20.350000000000001</v>
      </c>
      <c r="M83" s="1">
        <f t="shared" si="66"/>
        <v>-7.3</v>
      </c>
      <c r="N83" s="1">
        <f t="shared" si="67"/>
        <v>-15.049999999999999</v>
      </c>
      <c r="O83" s="1">
        <f t="shared" si="68"/>
        <v>20.350000000000001</v>
      </c>
      <c r="P83" s="1">
        <f t="shared" si="69"/>
        <v>-7.3</v>
      </c>
      <c r="Q83" s="1">
        <f t="shared" si="70"/>
        <v>-15.049999999999999</v>
      </c>
      <c r="R83" s="1">
        <f t="shared" si="71"/>
        <v>21.85</v>
      </c>
      <c r="S83" s="1">
        <f t="shared" si="72"/>
        <v>-7.3</v>
      </c>
      <c r="T83" s="1">
        <f t="shared" si="73"/>
        <v>-17.849999999999998</v>
      </c>
      <c r="U83" s="1">
        <f t="shared" si="74"/>
        <v>21.85</v>
      </c>
      <c r="V83" s="1">
        <f t="shared" si="75"/>
        <v>-7.3</v>
      </c>
      <c r="X83" s="3" t="s">
        <v>27</v>
      </c>
      <c r="Y83" s="4">
        <f t="shared" si="76"/>
        <v>-17.850000000000001</v>
      </c>
      <c r="Z83" s="3" t="s">
        <v>28</v>
      </c>
      <c r="AA83" s="4">
        <f t="shared" si="77"/>
        <v>20.350000000000001</v>
      </c>
      <c r="AB83" s="3" t="s">
        <v>28</v>
      </c>
      <c r="AC83" s="4">
        <f t="shared" si="78"/>
        <v>-7.3</v>
      </c>
      <c r="AD83" s="3" t="s">
        <v>29</v>
      </c>
      <c r="AE83" s="4">
        <f t="shared" si="79"/>
        <v>-15.05</v>
      </c>
      <c r="AF83" s="3" t="s">
        <v>28</v>
      </c>
      <c r="AG83" s="4">
        <f t="shared" si="80"/>
        <v>20.350000000000001</v>
      </c>
      <c r="AH83" s="3" t="s">
        <v>28</v>
      </c>
      <c r="AI83" s="4">
        <f t="shared" si="81"/>
        <v>-7.3</v>
      </c>
      <c r="AJ83" s="3" t="s">
        <v>29</v>
      </c>
      <c r="AK83" s="4">
        <f t="shared" si="82"/>
        <v>-15.05</v>
      </c>
      <c r="AL83" s="3" t="s">
        <v>28</v>
      </c>
      <c r="AM83" s="4">
        <f t="shared" si="83"/>
        <v>21.85</v>
      </c>
      <c r="AN83" s="3" t="s">
        <v>28</v>
      </c>
      <c r="AO83" s="4">
        <f t="shared" si="84"/>
        <v>-7.3</v>
      </c>
      <c r="AP83" s="3" t="s">
        <v>29</v>
      </c>
      <c r="AQ83" s="4">
        <f t="shared" si="85"/>
        <v>-17.850000000000001</v>
      </c>
      <c r="AR83" s="3" t="s">
        <v>28</v>
      </c>
      <c r="AS83" s="4">
        <f t="shared" si="86"/>
        <v>21.85</v>
      </c>
      <c r="AT83" s="3" t="s">
        <v>28</v>
      </c>
      <c r="AU83" s="4">
        <f t="shared" si="87"/>
        <v>-7.3</v>
      </c>
      <c r="AV83" s="3" t="s">
        <v>30</v>
      </c>
      <c r="AZ83">
        <f t="shared" si="56"/>
        <v>0</v>
      </c>
      <c r="BA83">
        <f t="shared" si="57"/>
        <v>0</v>
      </c>
      <c r="BB83">
        <f t="shared" si="58"/>
        <v>0</v>
      </c>
      <c r="BC83">
        <f t="shared" si="59"/>
        <v>0</v>
      </c>
      <c r="BD83">
        <f t="shared" si="60"/>
        <v>-16.45</v>
      </c>
      <c r="BE83">
        <f t="shared" si="61"/>
        <v>21.1</v>
      </c>
      <c r="BF83">
        <f t="shared" si="62"/>
        <v>0</v>
      </c>
      <c r="BG83">
        <f t="shared" si="63"/>
        <v>0</v>
      </c>
      <c r="BJ83" s="6" t="s">
        <v>31</v>
      </c>
      <c r="BK83" s="6">
        <f>(Y83+AE83+AK83+AQ83)/4</f>
        <v>-16.450000000000003</v>
      </c>
      <c r="BL83" s="6">
        <f>(AA83+AG83+AM83+AS83)/4</f>
        <v>21.1</v>
      </c>
      <c r="BM83" s="7">
        <f>AC83</f>
        <v>-7.3</v>
      </c>
      <c r="BN83" s="6">
        <f t="shared" si="94"/>
        <v>-16.450000000000003</v>
      </c>
      <c r="BO83" s="6">
        <f t="shared" si="95"/>
        <v>21.1</v>
      </c>
      <c r="BP83" s="6">
        <f t="shared" si="88"/>
        <v>-66.5</v>
      </c>
      <c r="BR83">
        <f t="shared" si="93"/>
        <v>79</v>
      </c>
      <c r="BS83" s="6" t="str">
        <f t="shared" si="89"/>
        <v>set line_79.AxisFunction "Manual"</v>
      </c>
      <c r="BT83" s="6"/>
      <c r="BU83" s="6"/>
      <c r="BX83" s="6" t="str">
        <f t="shared" si="90"/>
        <v>set line_79.AxisVectorY 1</v>
      </c>
      <c r="BY83" s="6"/>
      <c r="BZ83" s="6"/>
      <c r="CB83" s="6" t="str">
        <f t="shared" si="91"/>
        <v>set EmbeddedBeam_79.Material PileTypeII</v>
      </c>
      <c r="CC83" s="6"/>
      <c r="CD83" s="6"/>
      <c r="CE83" s="6"/>
      <c r="CG83" s="6" t="str">
        <f t="shared" si="92"/>
        <v>set Pile79.EmbeddedBeam.Connection "Free"</v>
      </c>
    </row>
    <row r="84" spans="1:85" x14ac:dyDescent="0.25">
      <c r="A84">
        <v>80</v>
      </c>
      <c r="C84">
        <v>23350</v>
      </c>
      <c r="D84">
        <v>51599.745199999998</v>
      </c>
      <c r="E84" s="2">
        <f t="shared" si="54"/>
        <v>-7.0499999999999972</v>
      </c>
      <c r="F84" s="2">
        <f t="shared" si="55"/>
        <v>21.1</v>
      </c>
      <c r="G84">
        <v>-7.3</v>
      </c>
      <c r="H84">
        <v>2</v>
      </c>
      <c r="I84">
        <v>1</v>
      </c>
      <c r="K84" s="2">
        <f t="shared" si="64"/>
        <v>-8.4499999999999975</v>
      </c>
      <c r="L84" s="1">
        <f t="shared" si="65"/>
        <v>20.350000000000001</v>
      </c>
      <c r="M84" s="1">
        <f t="shared" si="66"/>
        <v>-7.3</v>
      </c>
      <c r="N84" s="1">
        <f t="shared" si="67"/>
        <v>-5.6499999999999968</v>
      </c>
      <c r="O84" s="1">
        <f t="shared" si="68"/>
        <v>20.350000000000001</v>
      </c>
      <c r="P84" s="1">
        <f t="shared" si="69"/>
        <v>-7.3</v>
      </c>
      <c r="Q84" s="1">
        <f t="shared" si="70"/>
        <v>-5.6499999999999968</v>
      </c>
      <c r="R84" s="1">
        <f t="shared" si="71"/>
        <v>21.85</v>
      </c>
      <c r="S84" s="1">
        <f t="shared" si="72"/>
        <v>-7.3</v>
      </c>
      <c r="T84" s="1">
        <f t="shared" si="73"/>
        <v>-8.4499999999999975</v>
      </c>
      <c r="U84" s="1">
        <f t="shared" si="74"/>
        <v>21.85</v>
      </c>
      <c r="V84" s="1">
        <f t="shared" si="75"/>
        <v>-7.3</v>
      </c>
      <c r="X84" s="3" t="s">
        <v>27</v>
      </c>
      <c r="Y84" s="4">
        <f t="shared" si="76"/>
        <v>-8.4499999999999993</v>
      </c>
      <c r="Z84" s="3" t="s">
        <v>28</v>
      </c>
      <c r="AA84" s="4">
        <f t="shared" si="77"/>
        <v>20.350000000000001</v>
      </c>
      <c r="AB84" s="3" t="s">
        <v>28</v>
      </c>
      <c r="AC84" s="4">
        <f t="shared" si="78"/>
        <v>-7.3</v>
      </c>
      <c r="AD84" s="3" t="s">
        <v>29</v>
      </c>
      <c r="AE84" s="4">
        <f t="shared" si="79"/>
        <v>-5.65</v>
      </c>
      <c r="AF84" s="3" t="s">
        <v>28</v>
      </c>
      <c r="AG84" s="4">
        <f t="shared" si="80"/>
        <v>20.350000000000001</v>
      </c>
      <c r="AH84" s="3" t="s">
        <v>28</v>
      </c>
      <c r="AI84" s="4">
        <f t="shared" si="81"/>
        <v>-7.3</v>
      </c>
      <c r="AJ84" s="3" t="s">
        <v>29</v>
      </c>
      <c r="AK84" s="4">
        <f t="shared" si="82"/>
        <v>-5.65</v>
      </c>
      <c r="AL84" s="3" t="s">
        <v>28</v>
      </c>
      <c r="AM84" s="4">
        <f t="shared" si="83"/>
        <v>21.85</v>
      </c>
      <c r="AN84" s="3" t="s">
        <v>28</v>
      </c>
      <c r="AO84" s="4">
        <f t="shared" si="84"/>
        <v>-7.3</v>
      </c>
      <c r="AP84" s="3" t="s">
        <v>29</v>
      </c>
      <c r="AQ84" s="4">
        <f t="shared" si="85"/>
        <v>-8.4499999999999993</v>
      </c>
      <c r="AR84" s="3" t="s">
        <v>28</v>
      </c>
      <c r="AS84" s="4">
        <f t="shared" si="86"/>
        <v>21.85</v>
      </c>
      <c r="AT84" s="3" t="s">
        <v>28</v>
      </c>
      <c r="AU84" s="4">
        <f t="shared" si="87"/>
        <v>-7.3</v>
      </c>
      <c r="AV84" s="3" t="s">
        <v>30</v>
      </c>
      <c r="AZ84">
        <f t="shared" si="56"/>
        <v>0</v>
      </c>
      <c r="BA84">
        <f t="shared" si="57"/>
        <v>0</v>
      </c>
      <c r="BB84">
        <f t="shared" si="58"/>
        <v>0</v>
      </c>
      <c r="BC84">
        <f t="shared" si="59"/>
        <v>0</v>
      </c>
      <c r="BD84">
        <f t="shared" si="60"/>
        <v>-7.0499999999999972</v>
      </c>
      <c r="BE84">
        <f t="shared" si="61"/>
        <v>21.1</v>
      </c>
      <c r="BF84">
        <f t="shared" si="62"/>
        <v>0</v>
      </c>
      <c r="BG84">
        <f t="shared" si="63"/>
        <v>0</v>
      </c>
      <c r="BJ84" s="6" t="s">
        <v>31</v>
      </c>
      <c r="BK84" s="6">
        <f>(Y84+AE84+AK84+AQ84)/4</f>
        <v>-7.05</v>
      </c>
      <c r="BL84" s="6">
        <f>(AA84+AG84+AM84+AS84)/4</f>
        <v>21.1</v>
      </c>
      <c r="BM84" s="7">
        <f>AC84</f>
        <v>-7.3</v>
      </c>
      <c r="BN84" s="6">
        <f t="shared" si="94"/>
        <v>-7.05</v>
      </c>
      <c r="BO84" s="6">
        <f t="shared" si="95"/>
        <v>21.1</v>
      </c>
      <c r="BP84" s="6">
        <f t="shared" si="88"/>
        <v>-66.5</v>
      </c>
      <c r="BR84">
        <f t="shared" si="93"/>
        <v>80</v>
      </c>
      <c r="BS84" s="6" t="str">
        <f t="shared" si="89"/>
        <v>set line_80.AxisFunction "Manual"</v>
      </c>
      <c r="BT84" s="6"/>
      <c r="BU84" s="6"/>
      <c r="BX84" s="6" t="str">
        <f t="shared" si="90"/>
        <v>set line_80.AxisVectorY 1</v>
      </c>
      <c r="BY84" s="6"/>
      <c r="BZ84" s="6"/>
      <c r="CB84" s="6" t="str">
        <f t="shared" si="91"/>
        <v>set EmbeddedBeam_80.Material PileTypeII</v>
      </c>
      <c r="CC84" s="6"/>
      <c r="CD84" s="6"/>
      <c r="CE84" s="6"/>
      <c r="CG84" s="6" t="str">
        <f t="shared" si="92"/>
        <v>set Pile80.EmbeddedBeam.Connection "Free"</v>
      </c>
    </row>
    <row r="85" spans="1:85" x14ac:dyDescent="0.25">
      <c r="A85">
        <v>81</v>
      </c>
      <c r="C85">
        <v>37500</v>
      </c>
      <c r="D85">
        <v>51599.745199999998</v>
      </c>
      <c r="E85" s="2">
        <f t="shared" si="54"/>
        <v>7.1000000000000014</v>
      </c>
      <c r="F85" s="2">
        <f t="shared" si="55"/>
        <v>21.1</v>
      </c>
      <c r="G85">
        <v>-7.3</v>
      </c>
      <c r="H85">
        <v>2</v>
      </c>
      <c r="I85">
        <v>1</v>
      </c>
      <c r="K85" s="2">
        <f t="shared" si="64"/>
        <v>5.7000000000000011</v>
      </c>
      <c r="L85" s="1">
        <f t="shared" si="65"/>
        <v>20.350000000000001</v>
      </c>
      <c r="M85" s="1">
        <f t="shared" si="66"/>
        <v>-7.3</v>
      </c>
      <c r="N85" s="1">
        <f t="shared" si="67"/>
        <v>8.5000000000000018</v>
      </c>
      <c r="O85" s="1">
        <f t="shared" si="68"/>
        <v>20.350000000000001</v>
      </c>
      <c r="P85" s="1">
        <f t="shared" si="69"/>
        <v>-7.3</v>
      </c>
      <c r="Q85" s="1">
        <f t="shared" si="70"/>
        <v>8.5000000000000018</v>
      </c>
      <c r="R85" s="1">
        <f t="shared" si="71"/>
        <v>21.85</v>
      </c>
      <c r="S85" s="1">
        <f t="shared" si="72"/>
        <v>-7.3</v>
      </c>
      <c r="T85" s="1">
        <f t="shared" si="73"/>
        <v>5.7000000000000011</v>
      </c>
      <c r="U85" s="1">
        <f t="shared" si="74"/>
        <v>21.85</v>
      </c>
      <c r="V85" s="1">
        <f t="shared" si="75"/>
        <v>-7.3</v>
      </c>
      <c r="X85" s="3" t="s">
        <v>27</v>
      </c>
      <c r="Y85" s="4">
        <f t="shared" si="76"/>
        <v>5.7</v>
      </c>
      <c r="Z85" s="3" t="s">
        <v>28</v>
      </c>
      <c r="AA85" s="4">
        <f t="shared" si="77"/>
        <v>20.350000000000001</v>
      </c>
      <c r="AB85" s="3" t="s">
        <v>28</v>
      </c>
      <c r="AC85" s="4">
        <f t="shared" si="78"/>
        <v>-7.3</v>
      </c>
      <c r="AD85" s="3" t="s">
        <v>29</v>
      </c>
      <c r="AE85" s="4">
        <f t="shared" si="79"/>
        <v>8.5</v>
      </c>
      <c r="AF85" s="3" t="s">
        <v>28</v>
      </c>
      <c r="AG85" s="4">
        <f t="shared" si="80"/>
        <v>20.350000000000001</v>
      </c>
      <c r="AH85" s="3" t="s">
        <v>28</v>
      </c>
      <c r="AI85" s="4">
        <f t="shared" si="81"/>
        <v>-7.3</v>
      </c>
      <c r="AJ85" s="3" t="s">
        <v>29</v>
      </c>
      <c r="AK85" s="4">
        <f t="shared" si="82"/>
        <v>8.5</v>
      </c>
      <c r="AL85" s="3" t="s">
        <v>28</v>
      </c>
      <c r="AM85" s="4">
        <f t="shared" si="83"/>
        <v>21.85</v>
      </c>
      <c r="AN85" s="3" t="s">
        <v>28</v>
      </c>
      <c r="AO85" s="4">
        <f t="shared" si="84"/>
        <v>-7.3</v>
      </c>
      <c r="AP85" s="3" t="s">
        <v>29</v>
      </c>
      <c r="AQ85" s="4">
        <f t="shared" si="85"/>
        <v>5.7</v>
      </c>
      <c r="AR85" s="3" t="s">
        <v>28</v>
      </c>
      <c r="AS85" s="4">
        <f t="shared" si="86"/>
        <v>21.85</v>
      </c>
      <c r="AT85" s="3" t="s">
        <v>28</v>
      </c>
      <c r="AU85" s="4">
        <f t="shared" si="87"/>
        <v>-7.3</v>
      </c>
      <c r="AV85" s="3" t="s">
        <v>30</v>
      </c>
      <c r="AZ85">
        <f t="shared" si="56"/>
        <v>0</v>
      </c>
      <c r="BA85">
        <f t="shared" si="57"/>
        <v>0</v>
      </c>
      <c r="BB85">
        <f t="shared" si="58"/>
        <v>0</v>
      </c>
      <c r="BC85">
        <f t="shared" si="59"/>
        <v>0</v>
      </c>
      <c r="BD85">
        <f t="shared" si="60"/>
        <v>7.1000000000000014</v>
      </c>
      <c r="BE85">
        <f t="shared" si="61"/>
        <v>21.1</v>
      </c>
      <c r="BF85">
        <f t="shared" si="62"/>
        <v>0</v>
      </c>
      <c r="BG85">
        <f t="shared" si="63"/>
        <v>0</v>
      </c>
      <c r="BJ85" s="6" t="s">
        <v>31</v>
      </c>
      <c r="BK85" s="6">
        <f>(Y85+AE85+AK85+AQ85)/4</f>
        <v>7.1</v>
      </c>
      <c r="BL85" s="6">
        <f>(AA85+AG85+AM85+AS85)/4</f>
        <v>21.1</v>
      </c>
      <c r="BM85" s="7">
        <f>AC85</f>
        <v>-7.3</v>
      </c>
      <c r="BN85" s="6">
        <f t="shared" si="94"/>
        <v>7.1</v>
      </c>
      <c r="BO85" s="6">
        <f t="shared" si="95"/>
        <v>21.1</v>
      </c>
      <c r="BP85" s="6">
        <f t="shared" si="88"/>
        <v>-66.5</v>
      </c>
      <c r="BR85">
        <f t="shared" si="93"/>
        <v>81</v>
      </c>
      <c r="BS85" s="6" t="str">
        <f t="shared" si="89"/>
        <v>set line_81.AxisFunction "Manual"</v>
      </c>
      <c r="BT85" s="6"/>
      <c r="BU85" s="6"/>
      <c r="BX85" s="6" t="str">
        <f t="shared" si="90"/>
        <v>set line_81.AxisVectorY 1</v>
      </c>
      <c r="BY85" s="6"/>
      <c r="BZ85" s="6"/>
      <c r="CB85" s="6" t="str">
        <f t="shared" si="91"/>
        <v>set EmbeddedBeam_81.Material PileTypeII</v>
      </c>
      <c r="CC85" s="6"/>
      <c r="CD85" s="6"/>
      <c r="CE85" s="6"/>
      <c r="CG85" s="6" t="str">
        <f t="shared" si="92"/>
        <v>set Pile81.EmbeddedBeam.Connection "Free"</v>
      </c>
    </row>
    <row r="86" spans="1:85" x14ac:dyDescent="0.25">
      <c r="A86">
        <v>82</v>
      </c>
      <c r="C86">
        <v>46900</v>
      </c>
      <c r="D86">
        <v>51599.745199999998</v>
      </c>
      <c r="E86" s="2">
        <f t="shared" si="54"/>
        <v>16.5</v>
      </c>
      <c r="F86" s="2">
        <f t="shared" si="55"/>
        <v>21.1</v>
      </c>
      <c r="G86">
        <v>-7.3</v>
      </c>
      <c r="H86">
        <v>2</v>
      </c>
      <c r="I86">
        <v>1</v>
      </c>
      <c r="K86" s="2">
        <f t="shared" si="64"/>
        <v>15.1</v>
      </c>
      <c r="L86" s="1">
        <f t="shared" si="65"/>
        <v>20.350000000000001</v>
      </c>
      <c r="M86" s="1">
        <f t="shared" si="66"/>
        <v>-7.3</v>
      </c>
      <c r="N86" s="1">
        <f t="shared" si="67"/>
        <v>17.899999999999999</v>
      </c>
      <c r="O86" s="1">
        <f t="shared" si="68"/>
        <v>20.350000000000001</v>
      </c>
      <c r="P86" s="1">
        <f t="shared" si="69"/>
        <v>-7.3</v>
      </c>
      <c r="Q86" s="1">
        <f t="shared" si="70"/>
        <v>17.899999999999999</v>
      </c>
      <c r="R86" s="1">
        <f t="shared" si="71"/>
        <v>21.85</v>
      </c>
      <c r="S86" s="1">
        <f t="shared" si="72"/>
        <v>-7.3</v>
      </c>
      <c r="T86" s="1">
        <f t="shared" si="73"/>
        <v>15.1</v>
      </c>
      <c r="U86" s="1">
        <f t="shared" si="74"/>
        <v>21.85</v>
      </c>
      <c r="V86" s="1">
        <f t="shared" si="75"/>
        <v>-7.3</v>
      </c>
      <c r="X86" s="3" t="s">
        <v>27</v>
      </c>
      <c r="Y86" s="4">
        <f t="shared" si="76"/>
        <v>15.1</v>
      </c>
      <c r="Z86" s="3" t="s">
        <v>28</v>
      </c>
      <c r="AA86" s="4">
        <f t="shared" si="77"/>
        <v>20.350000000000001</v>
      </c>
      <c r="AB86" s="3" t="s">
        <v>28</v>
      </c>
      <c r="AC86" s="4">
        <f t="shared" si="78"/>
        <v>-7.3</v>
      </c>
      <c r="AD86" s="3" t="s">
        <v>29</v>
      </c>
      <c r="AE86" s="4">
        <f t="shared" si="79"/>
        <v>17.899999999999999</v>
      </c>
      <c r="AF86" s="3" t="s">
        <v>28</v>
      </c>
      <c r="AG86" s="4">
        <f t="shared" si="80"/>
        <v>20.350000000000001</v>
      </c>
      <c r="AH86" s="3" t="s">
        <v>28</v>
      </c>
      <c r="AI86" s="4">
        <f t="shared" si="81"/>
        <v>-7.3</v>
      </c>
      <c r="AJ86" s="3" t="s">
        <v>29</v>
      </c>
      <c r="AK86" s="4">
        <f t="shared" si="82"/>
        <v>17.899999999999999</v>
      </c>
      <c r="AL86" s="3" t="s">
        <v>28</v>
      </c>
      <c r="AM86" s="4">
        <f t="shared" si="83"/>
        <v>21.85</v>
      </c>
      <c r="AN86" s="3" t="s">
        <v>28</v>
      </c>
      <c r="AO86" s="4">
        <f t="shared" si="84"/>
        <v>-7.3</v>
      </c>
      <c r="AP86" s="3" t="s">
        <v>29</v>
      </c>
      <c r="AQ86" s="4">
        <f t="shared" si="85"/>
        <v>15.1</v>
      </c>
      <c r="AR86" s="3" t="s">
        <v>28</v>
      </c>
      <c r="AS86" s="4">
        <f t="shared" si="86"/>
        <v>21.85</v>
      </c>
      <c r="AT86" s="3" t="s">
        <v>28</v>
      </c>
      <c r="AU86" s="4">
        <f t="shared" si="87"/>
        <v>-7.3</v>
      </c>
      <c r="AV86" s="3" t="s">
        <v>30</v>
      </c>
      <c r="AZ86">
        <f t="shared" si="56"/>
        <v>0</v>
      </c>
      <c r="BA86">
        <f t="shared" si="57"/>
        <v>0</v>
      </c>
      <c r="BB86">
        <f t="shared" si="58"/>
        <v>0</v>
      </c>
      <c r="BC86">
        <f t="shared" si="59"/>
        <v>0</v>
      </c>
      <c r="BD86">
        <f t="shared" si="60"/>
        <v>16.5</v>
      </c>
      <c r="BE86">
        <f t="shared" si="61"/>
        <v>21.1</v>
      </c>
      <c r="BF86">
        <f t="shared" si="62"/>
        <v>0</v>
      </c>
      <c r="BG86">
        <f t="shared" si="63"/>
        <v>0</v>
      </c>
      <c r="BJ86" s="6" t="s">
        <v>31</v>
      </c>
      <c r="BK86" s="6">
        <f>(Y86+AE86+AK86+AQ86)/4</f>
        <v>16.5</v>
      </c>
      <c r="BL86" s="6">
        <f>(AA86+AG86+AM86+AS86)/4</f>
        <v>21.1</v>
      </c>
      <c r="BM86" s="7">
        <f>AC86</f>
        <v>-7.3</v>
      </c>
      <c r="BN86" s="6">
        <f t="shared" si="94"/>
        <v>16.5</v>
      </c>
      <c r="BO86" s="6">
        <f t="shared" si="95"/>
        <v>21.1</v>
      </c>
      <c r="BP86" s="6">
        <f t="shared" si="88"/>
        <v>-66.5</v>
      </c>
      <c r="BR86">
        <f t="shared" si="93"/>
        <v>82</v>
      </c>
      <c r="BS86" s="6" t="str">
        <f t="shared" si="89"/>
        <v>set line_82.AxisFunction "Manual"</v>
      </c>
      <c r="BT86" s="6"/>
      <c r="BU86" s="6"/>
      <c r="BX86" s="6" t="str">
        <f t="shared" si="90"/>
        <v>set line_82.AxisVectorY 1</v>
      </c>
      <c r="BY86" s="6"/>
      <c r="BZ86" s="6"/>
      <c r="CB86" s="6" t="str">
        <f t="shared" si="91"/>
        <v>set EmbeddedBeam_82.Material PileTypeII</v>
      </c>
      <c r="CC86" s="6"/>
      <c r="CD86" s="6"/>
      <c r="CE86" s="6"/>
      <c r="CG86" s="6" t="str">
        <f t="shared" si="92"/>
        <v>set Pile82.EmbeddedBeam.Connection "Free"</v>
      </c>
    </row>
    <row r="87" spans="1:85" x14ac:dyDescent="0.25">
      <c r="A87">
        <v>83</v>
      </c>
      <c r="C87">
        <v>55100</v>
      </c>
      <c r="D87">
        <v>51599.745199999998</v>
      </c>
      <c r="E87" s="2">
        <f t="shared" si="54"/>
        <v>24.700000000000003</v>
      </c>
      <c r="F87" s="2">
        <f t="shared" si="55"/>
        <v>21.1</v>
      </c>
      <c r="G87">
        <v>-7.3</v>
      </c>
      <c r="H87">
        <v>2</v>
      </c>
      <c r="I87">
        <v>1</v>
      </c>
      <c r="K87" s="2">
        <f t="shared" si="64"/>
        <v>23.300000000000004</v>
      </c>
      <c r="L87" s="1">
        <f t="shared" si="65"/>
        <v>20.350000000000001</v>
      </c>
      <c r="M87" s="1">
        <f t="shared" si="66"/>
        <v>-7.3</v>
      </c>
      <c r="N87" s="1">
        <f t="shared" si="67"/>
        <v>26.1</v>
      </c>
      <c r="O87" s="1">
        <f t="shared" si="68"/>
        <v>20.350000000000001</v>
      </c>
      <c r="P87" s="1">
        <f t="shared" si="69"/>
        <v>-7.3</v>
      </c>
      <c r="Q87" s="1">
        <f t="shared" si="70"/>
        <v>26.1</v>
      </c>
      <c r="R87" s="1">
        <f t="shared" si="71"/>
        <v>21.85</v>
      </c>
      <c r="S87" s="1">
        <f t="shared" si="72"/>
        <v>-7.3</v>
      </c>
      <c r="T87" s="1">
        <f t="shared" si="73"/>
        <v>23.300000000000004</v>
      </c>
      <c r="U87" s="1">
        <f t="shared" si="74"/>
        <v>21.85</v>
      </c>
      <c r="V87" s="1">
        <f t="shared" si="75"/>
        <v>-7.3</v>
      </c>
      <c r="X87" s="3" t="s">
        <v>27</v>
      </c>
      <c r="Y87" s="4">
        <f t="shared" si="76"/>
        <v>23.3</v>
      </c>
      <c r="Z87" s="3" t="s">
        <v>28</v>
      </c>
      <c r="AA87" s="4">
        <f t="shared" si="77"/>
        <v>20.350000000000001</v>
      </c>
      <c r="AB87" s="3" t="s">
        <v>28</v>
      </c>
      <c r="AC87" s="4">
        <f t="shared" si="78"/>
        <v>-7.3</v>
      </c>
      <c r="AD87" s="3" t="s">
        <v>29</v>
      </c>
      <c r="AE87" s="4">
        <f t="shared" si="79"/>
        <v>26.1</v>
      </c>
      <c r="AF87" s="3" t="s">
        <v>28</v>
      </c>
      <c r="AG87" s="4">
        <f t="shared" si="80"/>
        <v>20.350000000000001</v>
      </c>
      <c r="AH87" s="3" t="s">
        <v>28</v>
      </c>
      <c r="AI87" s="4">
        <f t="shared" si="81"/>
        <v>-7.3</v>
      </c>
      <c r="AJ87" s="3" t="s">
        <v>29</v>
      </c>
      <c r="AK87" s="4">
        <f t="shared" si="82"/>
        <v>26.1</v>
      </c>
      <c r="AL87" s="3" t="s">
        <v>28</v>
      </c>
      <c r="AM87" s="4">
        <f t="shared" si="83"/>
        <v>21.85</v>
      </c>
      <c r="AN87" s="3" t="s">
        <v>28</v>
      </c>
      <c r="AO87" s="4">
        <f t="shared" si="84"/>
        <v>-7.3</v>
      </c>
      <c r="AP87" s="3" t="s">
        <v>29</v>
      </c>
      <c r="AQ87" s="4">
        <f t="shared" si="85"/>
        <v>23.3</v>
      </c>
      <c r="AR87" s="3" t="s">
        <v>28</v>
      </c>
      <c r="AS87" s="4">
        <f t="shared" si="86"/>
        <v>21.85</v>
      </c>
      <c r="AT87" s="3" t="s">
        <v>28</v>
      </c>
      <c r="AU87" s="4">
        <f t="shared" si="87"/>
        <v>-7.3</v>
      </c>
      <c r="AV87" s="3" t="s">
        <v>30</v>
      </c>
      <c r="AZ87">
        <f t="shared" si="56"/>
        <v>0</v>
      </c>
      <c r="BA87">
        <f t="shared" si="57"/>
        <v>0</v>
      </c>
      <c r="BB87">
        <f t="shared" si="58"/>
        <v>0</v>
      </c>
      <c r="BC87">
        <f t="shared" si="59"/>
        <v>0</v>
      </c>
      <c r="BD87">
        <f t="shared" si="60"/>
        <v>24.700000000000003</v>
      </c>
      <c r="BE87">
        <f t="shared" si="61"/>
        <v>21.1</v>
      </c>
      <c r="BF87">
        <f t="shared" si="62"/>
        <v>0</v>
      </c>
      <c r="BG87">
        <f t="shared" si="63"/>
        <v>0</v>
      </c>
      <c r="BJ87" s="6" t="s">
        <v>31</v>
      </c>
      <c r="BK87" s="6">
        <f>(Y87+AE87+AK87+AQ87)/4</f>
        <v>24.7</v>
      </c>
      <c r="BL87" s="6">
        <f>(AA87+AG87+AM87+AS87)/4</f>
        <v>21.1</v>
      </c>
      <c r="BM87" s="7">
        <f>AC87</f>
        <v>-7.3</v>
      </c>
      <c r="BN87" s="6">
        <f t="shared" si="94"/>
        <v>24.7</v>
      </c>
      <c r="BO87" s="6">
        <f t="shared" si="95"/>
        <v>21.1</v>
      </c>
      <c r="BP87" s="6">
        <f t="shared" si="88"/>
        <v>-66.5</v>
      </c>
      <c r="BR87">
        <f t="shared" si="93"/>
        <v>83</v>
      </c>
      <c r="BS87" s="6" t="str">
        <f t="shared" si="89"/>
        <v>set line_83.AxisFunction "Manual"</v>
      </c>
      <c r="BT87" s="6"/>
      <c r="BU87" s="6"/>
      <c r="BX87" s="6" t="str">
        <f t="shared" si="90"/>
        <v>set line_83.AxisVectorY 1</v>
      </c>
      <c r="BY87" s="6"/>
      <c r="BZ87" s="6"/>
      <c r="CB87" s="6" t="str">
        <f t="shared" si="91"/>
        <v>set EmbeddedBeam_83.Material PileTypeII</v>
      </c>
      <c r="CC87" s="6"/>
      <c r="CD87" s="6"/>
      <c r="CE87" s="6"/>
      <c r="CG87" s="6" t="str">
        <f t="shared" si="92"/>
        <v>set Pile83.EmbeddedBeam.Connection "Free"</v>
      </c>
    </row>
    <row r="88" spans="1:85" x14ac:dyDescent="0.25">
      <c r="A88">
        <v>84</v>
      </c>
      <c r="C88">
        <v>51600</v>
      </c>
      <c r="D88">
        <v>47375</v>
      </c>
      <c r="E88" s="2">
        <f t="shared" si="54"/>
        <v>21.200000000000003</v>
      </c>
      <c r="F88" s="2">
        <f t="shared" si="55"/>
        <v>16.880000000000003</v>
      </c>
      <c r="G88">
        <v>-7.3</v>
      </c>
      <c r="H88">
        <v>2</v>
      </c>
      <c r="I88">
        <v>0</v>
      </c>
      <c r="K88" s="2">
        <f t="shared" si="64"/>
        <v>20.450000000000003</v>
      </c>
      <c r="L88" s="1">
        <f t="shared" si="65"/>
        <v>15.480000000000002</v>
      </c>
      <c r="M88" s="1">
        <f t="shared" si="66"/>
        <v>-7.3</v>
      </c>
      <c r="N88" s="1">
        <f t="shared" si="67"/>
        <v>21.950000000000003</v>
      </c>
      <c r="O88" s="1">
        <f t="shared" si="68"/>
        <v>15.480000000000002</v>
      </c>
      <c r="P88" s="1">
        <f t="shared" si="69"/>
        <v>-7.3</v>
      </c>
      <c r="Q88" s="1">
        <f t="shared" si="70"/>
        <v>21.950000000000003</v>
      </c>
      <c r="R88" s="1">
        <f t="shared" si="71"/>
        <v>18.28</v>
      </c>
      <c r="S88" s="1">
        <f t="shared" si="72"/>
        <v>-7.3</v>
      </c>
      <c r="T88" s="1">
        <f t="shared" si="73"/>
        <v>20.450000000000003</v>
      </c>
      <c r="U88" s="1">
        <f t="shared" si="74"/>
        <v>18.28</v>
      </c>
      <c r="V88" s="1">
        <f t="shared" si="75"/>
        <v>-7.3</v>
      </c>
      <c r="X88" s="3" t="s">
        <v>27</v>
      </c>
      <c r="Y88" s="4">
        <f t="shared" si="76"/>
        <v>20.45</v>
      </c>
      <c r="Z88" s="3" t="s">
        <v>28</v>
      </c>
      <c r="AA88" s="4">
        <f t="shared" si="77"/>
        <v>15.48</v>
      </c>
      <c r="AB88" s="3" t="s">
        <v>28</v>
      </c>
      <c r="AC88" s="4">
        <f t="shared" si="78"/>
        <v>-7.3</v>
      </c>
      <c r="AD88" s="3" t="s">
        <v>29</v>
      </c>
      <c r="AE88" s="4">
        <f t="shared" si="79"/>
        <v>21.95</v>
      </c>
      <c r="AF88" s="3" t="s">
        <v>28</v>
      </c>
      <c r="AG88" s="4">
        <f t="shared" si="80"/>
        <v>15.48</v>
      </c>
      <c r="AH88" s="3" t="s">
        <v>28</v>
      </c>
      <c r="AI88" s="4">
        <f t="shared" si="81"/>
        <v>-7.3</v>
      </c>
      <c r="AJ88" s="3" t="s">
        <v>29</v>
      </c>
      <c r="AK88" s="4">
        <f t="shared" si="82"/>
        <v>21.95</v>
      </c>
      <c r="AL88" s="3" t="s">
        <v>28</v>
      </c>
      <c r="AM88" s="4">
        <f t="shared" si="83"/>
        <v>18.28</v>
      </c>
      <c r="AN88" s="3" t="s">
        <v>28</v>
      </c>
      <c r="AO88" s="4">
        <f t="shared" si="84"/>
        <v>-7.3</v>
      </c>
      <c r="AP88" s="3" t="s">
        <v>29</v>
      </c>
      <c r="AQ88" s="4">
        <f t="shared" si="85"/>
        <v>20.45</v>
      </c>
      <c r="AR88" s="3" t="s">
        <v>28</v>
      </c>
      <c r="AS88" s="4">
        <f t="shared" si="86"/>
        <v>18.28</v>
      </c>
      <c r="AT88" s="3" t="s">
        <v>28</v>
      </c>
      <c r="AU88" s="4">
        <f t="shared" si="87"/>
        <v>-7.3</v>
      </c>
      <c r="AV88" s="3" t="s">
        <v>30</v>
      </c>
      <c r="AZ88">
        <f t="shared" si="56"/>
        <v>0</v>
      </c>
      <c r="BA88">
        <f t="shared" si="57"/>
        <v>0</v>
      </c>
      <c r="BB88">
        <f t="shared" si="58"/>
        <v>0</v>
      </c>
      <c r="BC88">
        <f t="shared" si="59"/>
        <v>0</v>
      </c>
      <c r="BD88">
        <f t="shared" si="60"/>
        <v>21.200000000000003</v>
      </c>
      <c r="BE88">
        <f t="shared" si="61"/>
        <v>16.880000000000003</v>
      </c>
      <c r="BF88">
        <f t="shared" si="62"/>
        <v>0</v>
      </c>
      <c r="BG88">
        <f t="shared" si="63"/>
        <v>0</v>
      </c>
      <c r="BJ88" s="6" t="s">
        <v>31</v>
      </c>
      <c r="BK88" s="6">
        <f>(Y88+AE88+AK88+AQ88)/4</f>
        <v>21.2</v>
      </c>
      <c r="BL88" s="6">
        <f>(AA88+AG88+AM88+AS88)/4</f>
        <v>16.880000000000003</v>
      </c>
      <c r="BM88" s="7">
        <f>AC88</f>
        <v>-7.3</v>
      </c>
      <c r="BN88" s="6">
        <f t="shared" si="94"/>
        <v>21.2</v>
      </c>
      <c r="BO88" s="6">
        <f t="shared" si="95"/>
        <v>16.880000000000003</v>
      </c>
      <c r="BP88" s="6">
        <f t="shared" si="88"/>
        <v>-66.5</v>
      </c>
      <c r="BR88">
        <f t="shared" si="93"/>
        <v>84</v>
      </c>
      <c r="BS88" s="6" t="str">
        <f t="shared" si="89"/>
        <v>set line_84.AxisFunction "Manual"</v>
      </c>
      <c r="BT88" s="6"/>
      <c r="BU88" s="6"/>
      <c r="BX88" s="6" t="str">
        <f t="shared" si="90"/>
        <v>set line_84.AxisVectorX 1</v>
      </c>
      <c r="BY88" s="6"/>
      <c r="BZ88" s="6"/>
      <c r="CB88" s="6" t="str">
        <f t="shared" si="91"/>
        <v>set EmbeddedBeam_84.Material PileTypeII</v>
      </c>
      <c r="CC88" s="6"/>
      <c r="CD88" s="6"/>
      <c r="CE88" s="6"/>
      <c r="CG88" s="6" t="str">
        <f t="shared" si="92"/>
        <v>set Pile84.EmbeddedBeam.Connection "Free"</v>
      </c>
    </row>
    <row r="89" spans="1:85" x14ac:dyDescent="0.25">
      <c r="A89">
        <v>85</v>
      </c>
      <c r="C89">
        <v>58600</v>
      </c>
      <c r="D89">
        <v>47375</v>
      </c>
      <c r="E89" s="2">
        <f t="shared" si="54"/>
        <v>28.200000000000003</v>
      </c>
      <c r="F89" s="2">
        <f t="shared" si="55"/>
        <v>16.880000000000003</v>
      </c>
      <c r="G89">
        <v>-7.3</v>
      </c>
      <c r="H89">
        <v>2</v>
      </c>
      <c r="I89">
        <v>0</v>
      </c>
      <c r="K89" s="2">
        <f t="shared" si="64"/>
        <v>27.450000000000003</v>
      </c>
      <c r="L89" s="1">
        <f t="shared" si="65"/>
        <v>15.480000000000002</v>
      </c>
      <c r="M89" s="1">
        <f t="shared" si="66"/>
        <v>-7.3</v>
      </c>
      <c r="N89" s="1">
        <f t="shared" si="67"/>
        <v>28.950000000000003</v>
      </c>
      <c r="O89" s="1">
        <f t="shared" si="68"/>
        <v>15.480000000000002</v>
      </c>
      <c r="P89" s="1">
        <f t="shared" si="69"/>
        <v>-7.3</v>
      </c>
      <c r="Q89" s="1">
        <f t="shared" si="70"/>
        <v>28.950000000000003</v>
      </c>
      <c r="R89" s="1">
        <f t="shared" si="71"/>
        <v>18.28</v>
      </c>
      <c r="S89" s="1">
        <f t="shared" si="72"/>
        <v>-7.3</v>
      </c>
      <c r="T89" s="1">
        <f t="shared" si="73"/>
        <v>27.450000000000003</v>
      </c>
      <c r="U89" s="1">
        <f t="shared" si="74"/>
        <v>18.28</v>
      </c>
      <c r="V89" s="1">
        <f t="shared" si="75"/>
        <v>-7.3</v>
      </c>
      <c r="X89" s="3" t="s">
        <v>27</v>
      </c>
      <c r="Y89" s="4">
        <f t="shared" si="76"/>
        <v>27.45</v>
      </c>
      <c r="Z89" s="3" t="s">
        <v>28</v>
      </c>
      <c r="AA89" s="4">
        <f t="shared" si="77"/>
        <v>15.48</v>
      </c>
      <c r="AB89" s="3" t="s">
        <v>28</v>
      </c>
      <c r="AC89" s="4">
        <f t="shared" si="78"/>
        <v>-7.3</v>
      </c>
      <c r="AD89" s="3" t="s">
        <v>29</v>
      </c>
      <c r="AE89" s="4">
        <f t="shared" si="79"/>
        <v>28.95</v>
      </c>
      <c r="AF89" s="3" t="s">
        <v>28</v>
      </c>
      <c r="AG89" s="4">
        <f t="shared" si="80"/>
        <v>15.48</v>
      </c>
      <c r="AH89" s="3" t="s">
        <v>28</v>
      </c>
      <c r="AI89" s="4">
        <f t="shared" si="81"/>
        <v>-7.3</v>
      </c>
      <c r="AJ89" s="3" t="s">
        <v>29</v>
      </c>
      <c r="AK89" s="4">
        <f t="shared" si="82"/>
        <v>28.95</v>
      </c>
      <c r="AL89" s="3" t="s">
        <v>28</v>
      </c>
      <c r="AM89" s="4">
        <f t="shared" si="83"/>
        <v>18.28</v>
      </c>
      <c r="AN89" s="3" t="s">
        <v>28</v>
      </c>
      <c r="AO89" s="4">
        <f t="shared" si="84"/>
        <v>-7.3</v>
      </c>
      <c r="AP89" s="3" t="s">
        <v>29</v>
      </c>
      <c r="AQ89" s="4">
        <f t="shared" si="85"/>
        <v>27.45</v>
      </c>
      <c r="AR89" s="3" t="s">
        <v>28</v>
      </c>
      <c r="AS89" s="4">
        <f t="shared" si="86"/>
        <v>18.28</v>
      </c>
      <c r="AT89" s="3" t="s">
        <v>28</v>
      </c>
      <c r="AU89" s="4">
        <f t="shared" si="87"/>
        <v>-7.3</v>
      </c>
      <c r="AV89" s="3" t="s">
        <v>30</v>
      </c>
      <c r="AZ89">
        <f t="shared" si="56"/>
        <v>0</v>
      </c>
      <c r="BA89">
        <f t="shared" si="57"/>
        <v>0</v>
      </c>
      <c r="BB89">
        <f t="shared" si="58"/>
        <v>0</v>
      </c>
      <c r="BC89">
        <f t="shared" si="59"/>
        <v>0</v>
      </c>
      <c r="BD89">
        <f t="shared" si="60"/>
        <v>28.200000000000003</v>
      </c>
      <c r="BE89">
        <f t="shared" si="61"/>
        <v>16.880000000000003</v>
      </c>
      <c r="BF89">
        <f t="shared" si="62"/>
        <v>0</v>
      </c>
      <c r="BG89">
        <f t="shared" si="63"/>
        <v>0</v>
      </c>
      <c r="BJ89" s="6" t="s">
        <v>31</v>
      </c>
      <c r="BK89" s="6">
        <f>(Y89+AE89+AK89+AQ89)/4</f>
        <v>28.2</v>
      </c>
      <c r="BL89" s="6">
        <f>(AA89+AG89+AM89+AS89)/4</f>
        <v>16.880000000000003</v>
      </c>
      <c r="BM89" s="7">
        <f>AC89</f>
        <v>-7.3</v>
      </c>
      <c r="BN89" s="6">
        <f t="shared" si="94"/>
        <v>28.2</v>
      </c>
      <c r="BO89" s="6">
        <f t="shared" si="95"/>
        <v>16.880000000000003</v>
      </c>
      <c r="BP89" s="6">
        <f t="shared" si="88"/>
        <v>-66.5</v>
      </c>
      <c r="BR89">
        <f t="shared" si="93"/>
        <v>85</v>
      </c>
      <c r="BS89" s="6" t="str">
        <f t="shared" si="89"/>
        <v>set line_85.AxisFunction "Manual"</v>
      </c>
      <c r="BT89" s="6"/>
      <c r="BU89" s="6"/>
      <c r="BX89" s="6" t="str">
        <f t="shared" si="90"/>
        <v>set line_85.AxisVectorX 1</v>
      </c>
      <c r="BY89" s="6"/>
      <c r="BZ89" s="6"/>
      <c r="CB89" s="6" t="str">
        <f t="shared" si="91"/>
        <v>set EmbeddedBeam_85.Material PileTypeII</v>
      </c>
      <c r="CC89" s="6"/>
      <c r="CD89" s="6"/>
      <c r="CE89" s="6"/>
      <c r="CG89" s="6" t="str">
        <f t="shared" si="92"/>
        <v>set Pile85.EmbeddedBeam.Connection "Free"</v>
      </c>
    </row>
    <row r="90" spans="1:85" x14ac:dyDescent="0.25">
      <c r="A90">
        <v>86</v>
      </c>
      <c r="C90">
        <v>55100</v>
      </c>
      <c r="D90">
        <v>43149.745199999998</v>
      </c>
      <c r="E90" s="2">
        <f t="shared" si="54"/>
        <v>24.700000000000003</v>
      </c>
      <c r="F90" s="2">
        <f t="shared" si="55"/>
        <v>12.649999999999999</v>
      </c>
      <c r="G90">
        <v>-7.3</v>
      </c>
      <c r="H90">
        <v>2</v>
      </c>
      <c r="I90">
        <v>1</v>
      </c>
      <c r="K90" s="2">
        <f t="shared" si="64"/>
        <v>23.300000000000004</v>
      </c>
      <c r="L90" s="1">
        <f t="shared" si="65"/>
        <v>11.899999999999999</v>
      </c>
      <c r="M90" s="1">
        <f t="shared" si="66"/>
        <v>-7.3</v>
      </c>
      <c r="N90" s="1">
        <f t="shared" si="67"/>
        <v>26.1</v>
      </c>
      <c r="O90" s="1">
        <f t="shared" si="68"/>
        <v>11.899999999999999</v>
      </c>
      <c r="P90" s="1">
        <f t="shared" si="69"/>
        <v>-7.3</v>
      </c>
      <c r="Q90" s="1">
        <f t="shared" si="70"/>
        <v>26.1</v>
      </c>
      <c r="R90" s="1">
        <f t="shared" si="71"/>
        <v>13.399999999999999</v>
      </c>
      <c r="S90" s="1">
        <f t="shared" si="72"/>
        <v>-7.3</v>
      </c>
      <c r="T90" s="1">
        <f t="shared" si="73"/>
        <v>23.300000000000004</v>
      </c>
      <c r="U90" s="1">
        <f t="shared" si="74"/>
        <v>13.399999999999999</v>
      </c>
      <c r="V90" s="1">
        <f t="shared" si="75"/>
        <v>-7.3</v>
      </c>
      <c r="X90" s="3" t="s">
        <v>27</v>
      </c>
      <c r="Y90" s="4">
        <f t="shared" si="76"/>
        <v>23.3</v>
      </c>
      <c r="Z90" s="3" t="s">
        <v>28</v>
      </c>
      <c r="AA90" s="4">
        <f t="shared" si="77"/>
        <v>11.9</v>
      </c>
      <c r="AB90" s="3" t="s">
        <v>28</v>
      </c>
      <c r="AC90" s="4">
        <f t="shared" si="78"/>
        <v>-7.3</v>
      </c>
      <c r="AD90" s="3" t="s">
        <v>29</v>
      </c>
      <c r="AE90" s="4">
        <f t="shared" si="79"/>
        <v>26.1</v>
      </c>
      <c r="AF90" s="3" t="s">
        <v>28</v>
      </c>
      <c r="AG90" s="4">
        <f t="shared" si="80"/>
        <v>11.9</v>
      </c>
      <c r="AH90" s="3" t="s">
        <v>28</v>
      </c>
      <c r="AI90" s="4">
        <f t="shared" si="81"/>
        <v>-7.3</v>
      </c>
      <c r="AJ90" s="3" t="s">
        <v>29</v>
      </c>
      <c r="AK90" s="4">
        <f t="shared" si="82"/>
        <v>26.1</v>
      </c>
      <c r="AL90" s="3" t="s">
        <v>28</v>
      </c>
      <c r="AM90" s="4">
        <f t="shared" si="83"/>
        <v>13.4</v>
      </c>
      <c r="AN90" s="3" t="s">
        <v>28</v>
      </c>
      <c r="AO90" s="4">
        <f t="shared" si="84"/>
        <v>-7.3</v>
      </c>
      <c r="AP90" s="3" t="s">
        <v>29</v>
      </c>
      <c r="AQ90" s="4">
        <f t="shared" si="85"/>
        <v>23.3</v>
      </c>
      <c r="AR90" s="3" t="s">
        <v>28</v>
      </c>
      <c r="AS90" s="4">
        <f t="shared" si="86"/>
        <v>13.4</v>
      </c>
      <c r="AT90" s="3" t="s">
        <v>28</v>
      </c>
      <c r="AU90" s="4">
        <f t="shared" si="87"/>
        <v>-7.3</v>
      </c>
      <c r="AV90" s="3" t="s">
        <v>30</v>
      </c>
      <c r="AZ90">
        <f t="shared" si="56"/>
        <v>0</v>
      </c>
      <c r="BA90">
        <f t="shared" si="57"/>
        <v>0</v>
      </c>
      <c r="BB90">
        <f t="shared" si="58"/>
        <v>0</v>
      </c>
      <c r="BC90">
        <f t="shared" si="59"/>
        <v>0</v>
      </c>
      <c r="BD90">
        <f t="shared" si="60"/>
        <v>24.700000000000003</v>
      </c>
      <c r="BE90">
        <f t="shared" si="61"/>
        <v>12.649999999999999</v>
      </c>
      <c r="BF90">
        <f t="shared" si="62"/>
        <v>0</v>
      </c>
      <c r="BG90">
        <f t="shared" si="63"/>
        <v>0</v>
      </c>
      <c r="BJ90" s="6" t="s">
        <v>31</v>
      </c>
      <c r="BK90" s="6">
        <f>(Y90+AE90+AK90+AQ90)/4</f>
        <v>24.7</v>
      </c>
      <c r="BL90" s="6">
        <f>(AA90+AG90+AM90+AS90)/4</f>
        <v>12.65</v>
      </c>
      <c r="BM90" s="7">
        <f>AC90</f>
        <v>-7.3</v>
      </c>
      <c r="BN90" s="6">
        <f t="shared" si="94"/>
        <v>24.7</v>
      </c>
      <c r="BO90" s="6">
        <f t="shared" si="95"/>
        <v>12.65</v>
      </c>
      <c r="BP90" s="6">
        <f t="shared" si="88"/>
        <v>-66.5</v>
      </c>
      <c r="BR90">
        <f t="shared" si="93"/>
        <v>86</v>
      </c>
      <c r="BS90" s="6" t="str">
        <f t="shared" si="89"/>
        <v>set line_86.AxisFunction "Manual"</v>
      </c>
      <c r="BT90" s="6"/>
      <c r="BU90" s="6"/>
      <c r="BX90" s="6" t="str">
        <f t="shared" si="90"/>
        <v>set line_86.AxisVectorY 1</v>
      </c>
      <c r="BY90" s="6"/>
      <c r="BZ90" s="6"/>
      <c r="CB90" s="6" t="str">
        <f t="shared" si="91"/>
        <v>set EmbeddedBeam_86.Material PileTypeII</v>
      </c>
      <c r="CC90" s="6"/>
      <c r="CD90" s="6"/>
      <c r="CE90" s="6"/>
      <c r="CG90" s="6" t="str">
        <f t="shared" si="92"/>
        <v>set Pile86.EmbeddedBeam.Connection "Free"</v>
      </c>
    </row>
    <row r="91" spans="1:85" x14ac:dyDescent="0.25">
      <c r="A91">
        <v>87</v>
      </c>
      <c r="C91">
        <v>51600</v>
      </c>
      <c r="D91">
        <v>38924.745199999998</v>
      </c>
      <c r="E91" s="2">
        <f t="shared" si="54"/>
        <v>21.200000000000003</v>
      </c>
      <c r="F91" s="2">
        <f t="shared" si="55"/>
        <v>8.4200000000000017</v>
      </c>
      <c r="G91">
        <v>-7.3</v>
      </c>
      <c r="H91">
        <v>2</v>
      </c>
      <c r="I91">
        <v>0</v>
      </c>
      <c r="K91" s="2">
        <f t="shared" si="64"/>
        <v>20.450000000000003</v>
      </c>
      <c r="L91" s="1">
        <f t="shared" si="65"/>
        <v>7.0200000000000014</v>
      </c>
      <c r="M91" s="1">
        <f t="shared" si="66"/>
        <v>-7.3</v>
      </c>
      <c r="N91" s="1">
        <f t="shared" si="67"/>
        <v>21.950000000000003</v>
      </c>
      <c r="O91" s="1">
        <f t="shared" si="68"/>
        <v>7.0200000000000014</v>
      </c>
      <c r="P91" s="1">
        <f t="shared" si="69"/>
        <v>-7.3</v>
      </c>
      <c r="Q91" s="1">
        <f t="shared" si="70"/>
        <v>21.950000000000003</v>
      </c>
      <c r="R91" s="1">
        <f t="shared" si="71"/>
        <v>9.8200000000000021</v>
      </c>
      <c r="S91" s="1">
        <f t="shared" si="72"/>
        <v>-7.3</v>
      </c>
      <c r="T91" s="1">
        <f t="shared" si="73"/>
        <v>20.450000000000003</v>
      </c>
      <c r="U91" s="1">
        <f t="shared" si="74"/>
        <v>9.8200000000000021</v>
      </c>
      <c r="V91" s="1">
        <f t="shared" si="75"/>
        <v>-7.3</v>
      </c>
      <c r="X91" s="3" t="s">
        <v>27</v>
      </c>
      <c r="Y91" s="4">
        <f t="shared" si="76"/>
        <v>20.45</v>
      </c>
      <c r="Z91" s="3" t="s">
        <v>28</v>
      </c>
      <c r="AA91" s="4">
        <f t="shared" si="77"/>
        <v>7.02</v>
      </c>
      <c r="AB91" s="3" t="s">
        <v>28</v>
      </c>
      <c r="AC91" s="4">
        <f t="shared" si="78"/>
        <v>-7.3</v>
      </c>
      <c r="AD91" s="3" t="s">
        <v>29</v>
      </c>
      <c r="AE91" s="4">
        <f t="shared" si="79"/>
        <v>21.95</v>
      </c>
      <c r="AF91" s="3" t="s">
        <v>28</v>
      </c>
      <c r="AG91" s="4">
        <f t="shared" si="80"/>
        <v>7.02</v>
      </c>
      <c r="AH91" s="3" t="s">
        <v>28</v>
      </c>
      <c r="AI91" s="4">
        <f t="shared" si="81"/>
        <v>-7.3</v>
      </c>
      <c r="AJ91" s="3" t="s">
        <v>29</v>
      </c>
      <c r="AK91" s="4">
        <f t="shared" si="82"/>
        <v>21.95</v>
      </c>
      <c r="AL91" s="3" t="s">
        <v>28</v>
      </c>
      <c r="AM91" s="4">
        <f t="shared" si="83"/>
        <v>9.82</v>
      </c>
      <c r="AN91" s="3" t="s">
        <v>28</v>
      </c>
      <c r="AO91" s="4">
        <f t="shared" si="84"/>
        <v>-7.3</v>
      </c>
      <c r="AP91" s="3" t="s">
        <v>29</v>
      </c>
      <c r="AQ91" s="4">
        <f t="shared" si="85"/>
        <v>20.45</v>
      </c>
      <c r="AR91" s="3" t="s">
        <v>28</v>
      </c>
      <c r="AS91" s="4">
        <f t="shared" si="86"/>
        <v>9.82</v>
      </c>
      <c r="AT91" s="3" t="s">
        <v>28</v>
      </c>
      <c r="AU91" s="4">
        <f t="shared" si="87"/>
        <v>-7.3</v>
      </c>
      <c r="AV91" s="3" t="s">
        <v>30</v>
      </c>
      <c r="AZ91">
        <f t="shared" si="56"/>
        <v>0</v>
      </c>
      <c r="BA91">
        <f t="shared" si="57"/>
        <v>0</v>
      </c>
      <c r="BB91">
        <f t="shared" si="58"/>
        <v>0</v>
      </c>
      <c r="BC91">
        <f t="shared" si="59"/>
        <v>0</v>
      </c>
      <c r="BD91">
        <f t="shared" si="60"/>
        <v>21.200000000000003</v>
      </c>
      <c r="BE91">
        <f t="shared" si="61"/>
        <v>8.4200000000000017</v>
      </c>
      <c r="BF91">
        <f t="shared" si="62"/>
        <v>0</v>
      </c>
      <c r="BG91">
        <f t="shared" si="63"/>
        <v>0</v>
      </c>
      <c r="BJ91" s="6" t="s">
        <v>31</v>
      </c>
      <c r="BK91" s="6">
        <f>(Y91+AE91+AK91+AQ91)/4</f>
        <v>21.2</v>
      </c>
      <c r="BL91" s="6">
        <f>(AA91+AG91+AM91+AS91)/4</f>
        <v>8.42</v>
      </c>
      <c r="BM91" s="7">
        <f>AC91</f>
        <v>-7.3</v>
      </c>
      <c r="BN91" s="6">
        <f t="shared" si="94"/>
        <v>21.2</v>
      </c>
      <c r="BO91" s="6">
        <f t="shared" si="95"/>
        <v>8.42</v>
      </c>
      <c r="BP91" s="6">
        <f t="shared" si="88"/>
        <v>-66.5</v>
      </c>
      <c r="BR91">
        <f t="shared" si="93"/>
        <v>87</v>
      </c>
      <c r="BS91" s="6" t="str">
        <f t="shared" si="89"/>
        <v>set line_87.AxisFunction "Manual"</v>
      </c>
      <c r="BT91" s="6"/>
      <c r="BU91" s="6"/>
      <c r="BX91" s="6" t="str">
        <f t="shared" si="90"/>
        <v>set line_87.AxisVectorX 1</v>
      </c>
      <c r="BY91" s="6"/>
      <c r="BZ91" s="6"/>
      <c r="CB91" s="6" t="str">
        <f t="shared" si="91"/>
        <v>set EmbeddedBeam_87.Material PileTypeII</v>
      </c>
      <c r="CC91" s="6"/>
      <c r="CD91" s="6"/>
      <c r="CE91" s="6"/>
      <c r="CG91" s="6" t="str">
        <f t="shared" si="92"/>
        <v>set Pile87.EmbeddedBeam.Connection "Free"</v>
      </c>
    </row>
    <row r="92" spans="1:85" x14ac:dyDescent="0.25">
      <c r="A92">
        <v>88</v>
      </c>
      <c r="C92">
        <v>58600</v>
      </c>
      <c r="D92">
        <v>38924.745199999998</v>
      </c>
      <c r="E92" s="2">
        <f t="shared" si="54"/>
        <v>28.200000000000003</v>
      </c>
      <c r="F92" s="2">
        <f t="shared" si="55"/>
        <v>8.4200000000000017</v>
      </c>
      <c r="G92">
        <v>-7.3</v>
      </c>
      <c r="H92">
        <v>2</v>
      </c>
      <c r="I92">
        <v>0</v>
      </c>
      <c r="K92" s="2">
        <f t="shared" si="64"/>
        <v>27.450000000000003</v>
      </c>
      <c r="L92" s="1">
        <f t="shared" si="65"/>
        <v>7.0200000000000014</v>
      </c>
      <c r="M92" s="1">
        <f t="shared" si="66"/>
        <v>-7.3</v>
      </c>
      <c r="N92" s="1">
        <f t="shared" si="67"/>
        <v>28.950000000000003</v>
      </c>
      <c r="O92" s="1">
        <f t="shared" si="68"/>
        <v>7.0200000000000014</v>
      </c>
      <c r="P92" s="1">
        <f t="shared" si="69"/>
        <v>-7.3</v>
      </c>
      <c r="Q92" s="1">
        <f t="shared" si="70"/>
        <v>28.950000000000003</v>
      </c>
      <c r="R92" s="1">
        <f t="shared" si="71"/>
        <v>9.8200000000000021</v>
      </c>
      <c r="S92" s="1">
        <f t="shared" si="72"/>
        <v>-7.3</v>
      </c>
      <c r="T92" s="1">
        <f t="shared" si="73"/>
        <v>27.450000000000003</v>
      </c>
      <c r="U92" s="1">
        <f t="shared" si="74"/>
        <v>9.8200000000000021</v>
      </c>
      <c r="V92" s="1">
        <f t="shared" si="75"/>
        <v>-7.3</v>
      </c>
      <c r="X92" s="3" t="s">
        <v>27</v>
      </c>
      <c r="Y92" s="4">
        <f t="shared" si="76"/>
        <v>27.45</v>
      </c>
      <c r="Z92" s="3" t="s">
        <v>28</v>
      </c>
      <c r="AA92" s="4">
        <f t="shared" si="77"/>
        <v>7.02</v>
      </c>
      <c r="AB92" s="3" t="s">
        <v>28</v>
      </c>
      <c r="AC92" s="4">
        <f t="shared" si="78"/>
        <v>-7.3</v>
      </c>
      <c r="AD92" s="3" t="s">
        <v>29</v>
      </c>
      <c r="AE92" s="4">
        <f t="shared" si="79"/>
        <v>28.95</v>
      </c>
      <c r="AF92" s="3" t="s">
        <v>28</v>
      </c>
      <c r="AG92" s="4">
        <f t="shared" si="80"/>
        <v>7.02</v>
      </c>
      <c r="AH92" s="3" t="s">
        <v>28</v>
      </c>
      <c r="AI92" s="4">
        <f t="shared" si="81"/>
        <v>-7.3</v>
      </c>
      <c r="AJ92" s="3" t="s">
        <v>29</v>
      </c>
      <c r="AK92" s="4">
        <f t="shared" si="82"/>
        <v>28.95</v>
      </c>
      <c r="AL92" s="3" t="s">
        <v>28</v>
      </c>
      <c r="AM92" s="4">
        <f t="shared" si="83"/>
        <v>9.82</v>
      </c>
      <c r="AN92" s="3" t="s">
        <v>28</v>
      </c>
      <c r="AO92" s="4">
        <f t="shared" si="84"/>
        <v>-7.3</v>
      </c>
      <c r="AP92" s="3" t="s">
        <v>29</v>
      </c>
      <c r="AQ92" s="4">
        <f t="shared" si="85"/>
        <v>27.45</v>
      </c>
      <c r="AR92" s="3" t="s">
        <v>28</v>
      </c>
      <c r="AS92" s="4">
        <f t="shared" si="86"/>
        <v>9.82</v>
      </c>
      <c r="AT92" s="3" t="s">
        <v>28</v>
      </c>
      <c r="AU92" s="4">
        <f t="shared" si="87"/>
        <v>-7.3</v>
      </c>
      <c r="AV92" s="3" t="s">
        <v>30</v>
      </c>
      <c r="AZ92">
        <f t="shared" si="56"/>
        <v>0</v>
      </c>
      <c r="BA92">
        <f t="shared" si="57"/>
        <v>0</v>
      </c>
      <c r="BB92">
        <f t="shared" si="58"/>
        <v>0</v>
      </c>
      <c r="BC92">
        <f t="shared" si="59"/>
        <v>0</v>
      </c>
      <c r="BD92">
        <f t="shared" si="60"/>
        <v>28.200000000000003</v>
      </c>
      <c r="BE92">
        <f t="shared" si="61"/>
        <v>8.4200000000000017</v>
      </c>
      <c r="BF92">
        <f t="shared" si="62"/>
        <v>0</v>
      </c>
      <c r="BG92">
        <f t="shared" si="63"/>
        <v>0</v>
      </c>
      <c r="BJ92" s="6" t="s">
        <v>31</v>
      </c>
      <c r="BK92" s="6">
        <f>(Y92+AE92+AK92+AQ92)/4</f>
        <v>28.2</v>
      </c>
      <c r="BL92" s="6">
        <f>(AA92+AG92+AM92+AS92)/4</f>
        <v>8.42</v>
      </c>
      <c r="BM92" s="7">
        <f>AC92</f>
        <v>-7.3</v>
      </c>
      <c r="BN92" s="6">
        <f t="shared" si="94"/>
        <v>28.2</v>
      </c>
      <c r="BO92" s="6">
        <f t="shared" si="95"/>
        <v>8.42</v>
      </c>
      <c r="BP92" s="6">
        <f t="shared" si="88"/>
        <v>-66.5</v>
      </c>
      <c r="BR92">
        <f t="shared" si="93"/>
        <v>88</v>
      </c>
      <c r="BS92" s="6" t="str">
        <f t="shared" si="89"/>
        <v>set line_88.AxisFunction "Manual"</v>
      </c>
      <c r="BT92" s="6"/>
      <c r="BU92" s="6"/>
      <c r="BX92" s="6" t="str">
        <f t="shared" si="90"/>
        <v>set line_88.AxisVectorX 1</v>
      </c>
      <c r="BY92" s="6"/>
      <c r="BZ92" s="6"/>
      <c r="CB92" s="6" t="str">
        <f t="shared" si="91"/>
        <v>set EmbeddedBeam_88.Material PileTypeII</v>
      </c>
      <c r="CC92" s="6"/>
      <c r="CD92" s="6"/>
      <c r="CE92" s="6"/>
      <c r="CG92" s="6" t="str">
        <f t="shared" si="92"/>
        <v>set Pile88.EmbeddedBeam.Connection "Free"</v>
      </c>
    </row>
    <row r="93" spans="1:85" x14ac:dyDescent="0.25">
      <c r="A93">
        <v>89</v>
      </c>
      <c r="C93">
        <v>55100</v>
      </c>
      <c r="D93">
        <v>34699.745199999998</v>
      </c>
      <c r="E93" s="2">
        <f t="shared" si="54"/>
        <v>24.700000000000003</v>
      </c>
      <c r="F93" s="2">
        <f t="shared" si="55"/>
        <v>4.2000000000000028</v>
      </c>
      <c r="G93">
        <v>-7.3</v>
      </c>
      <c r="H93">
        <v>2</v>
      </c>
      <c r="I93">
        <v>1</v>
      </c>
      <c r="K93" s="2">
        <f t="shared" si="64"/>
        <v>23.300000000000004</v>
      </c>
      <c r="L93" s="1">
        <f t="shared" si="65"/>
        <v>3.4500000000000028</v>
      </c>
      <c r="M93" s="1">
        <f t="shared" si="66"/>
        <v>-7.3</v>
      </c>
      <c r="N93" s="1">
        <f t="shared" si="67"/>
        <v>26.1</v>
      </c>
      <c r="O93" s="1">
        <f t="shared" si="68"/>
        <v>3.4500000000000028</v>
      </c>
      <c r="P93" s="1">
        <f t="shared" si="69"/>
        <v>-7.3</v>
      </c>
      <c r="Q93" s="1">
        <f t="shared" si="70"/>
        <v>26.1</v>
      </c>
      <c r="R93" s="1">
        <f t="shared" si="71"/>
        <v>4.9500000000000028</v>
      </c>
      <c r="S93" s="1">
        <f t="shared" si="72"/>
        <v>-7.3</v>
      </c>
      <c r="T93" s="1">
        <f t="shared" si="73"/>
        <v>23.300000000000004</v>
      </c>
      <c r="U93" s="1">
        <f t="shared" si="74"/>
        <v>4.9500000000000028</v>
      </c>
      <c r="V93" s="1">
        <f t="shared" si="75"/>
        <v>-7.3</v>
      </c>
      <c r="X93" s="3" t="s">
        <v>27</v>
      </c>
      <c r="Y93" s="4">
        <f t="shared" si="76"/>
        <v>23.3</v>
      </c>
      <c r="Z93" s="3" t="s">
        <v>28</v>
      </c>
      <c r="AA93" s="4">
        <f t="shared" si="77"/>
        <v>3.45</v>
      </c>
      <c r="AB93" s="3" t="s">
        <v>28</v>
      </c>
      <c r="AC93" s="4">
        <f t="shared" si="78"/>
        <v>-7.3</v>
      </c>
      <c r="AD93" s="3" t="s">
        <v>29</v>
      </c>
      <c r="AE93" s="4">
        <f t="shared" si="79"/>
        <v>26.1</v>
      </c>
      <c r="AF93" s="3" t="s">
        <v>28</v>
      </c>
      <c r="AG93" s="4">
        <f t="shared" si="80"/>
        <v>3.45</v>
      </c>
      <c r="AH93" s="3" t="s">
        <v>28</v>
      </c>
      <c r="AI93" s="4">
        <f t="shared" si="81"/>
        <v>-7.3</v>
      </c>
      <c r="AJ93" s="3" t="s">
        <v>29</v>
      </c>
      <c r="AK93" s="4">
        <f t="shared" si="82"/>
        <v>26.1</v>
      </c>
      <c r="AL93" s="3" t="s">
        <v>28</v>
      </c>
      <c r="AM93" s="4">
        <f t="shared" si="83"/>
        <v>4.95</v>
      </c>
      <c r="AN93" s="3" t="s">
        <v>28</v>
      </c>
      <c r="AO93" s="4">
        <f t="shared" si="84"/>
        <v>-7.3</v>
      </c>
      <c r="AP93" s="3" t="s">
        <v>29</v>
      </c>
      <c r="AQ93" s="4">
        <f t="shared" si="85"/>
        <v>23.3</v>
      </c>
      <c r="AR93" s="3" t="s">
        <v>28</v>
      </c>
      <c r="AS93" s="4">
        <f t="shared" si="86"/>
        <v>4.95</v>
      </c>
      <c r="AT93" s="3" t="s">
        <v>28</v>
      </c>
      <c r="AU93" s="4">
        <f t="shared" si="87"/>
        <v>-7.3</v>
      </c>
      <c r="AV93" s="3" t="s">
        <v>30</v>
      </c>
      <c r="AZ93">
        <f t="shared" si="56"/>
        <v>0</v>
      </c>
      <c r="BA93">
        <f t="shared" si="57"/>
        <v>0</v>
      </c>
      <c r="BB93">
        <f t="shared" si="58"/>
        <v>0</v>
      </c>
      <c r="BC93">
        <f t="shared" si="59"/>
        <v>0</v>
      </c>
      <c r="BD93">
        <f t="shared" si="60"/>
        <v>24.700000000000003</v>
      </c>
      <c r="BE93">
        <f t="shared" si="61"/>
        <v>4.2000000000000028</v>
      </c>
      <c r="BF93">
        <f t="shared" si="62"/>
        <v>0</v>
      </c>
      <c r="BG93">
        <f t="shared" si="63"/>
        <v>0</v>
      </c>
      <c r="BJ93" s="6" t="s">
        <v>31</v>
      </c>
      <c r="BK93" s="6">
        <f>(Y93+AE93+AK93+AQ93)/4</f>
        <v>24.7</v>
      </c>
      <c r="BL93" s="6">
        <f>(AA93+AG93+AM93+AS93)/4</f>
        <v>4.2</v>
      </c>
      <c r="BM93" s="7">
        <f>AC93</f>
        <v>-7.3</v>
      </c>
      <c r="BN93" s="6">
        <f t="shared" si="94"/>
        <v>24.7</v>
      </c>
      <c r="BO93" s="6">
        <f t="shared" si="95"/>
        <v>4.2</v>
      </c>
      <c r="BP93" s="6">
        <f t="shared" si="88"/>
        <v>-66.5</v>
      </c>
      <c r="BR93">
        <f t="shared" si="93"/>
        <v>89</v>
      </c>
      <c r="BS93" s="6" t="str">
        <f t="shared" si="89"/>
        <v>set line_89.AxisFunction "Manual"</v>
      </c>
      <c r="BT93" s="6"/>
      <c r="BU93" s="6"/>
      <c r="BX93" s="6" t="str">
        <f t="shared" si="90"/>
        <v>set line_89.AxisVectorY 1</v>
      </c>
      <c r="BY93" s="6"/>
      <c r="BZ93" s="6"/>
      <c r="CB93" s="6" t="str">
        <f t="shared" si="91"/>
        <v>set EmbeddedBeam_89.Material PileTypeII</v>
      </c>
      <c r="CC93" s="6"/>
      <c r="CD93" s="6"/>
      <c r="CE93" s="6"/>
      <c r="CG93" s="6" t="str">
        <f t="shared" si="92"/>
        <v>set Pile89.EmbeddedBeam.Connection "Free"</v>
      </c>
    </row>
    <row r="94" spans="1:85" x14ac:dyDescent="0.25">
      <c r="A94">
        <v>90</v>
      </c>
      <c r="C94">
        <v>51600</v>
      </c>
      <c r="D94">
        <v>30475</v>
      </c>
      <c r="E94" s="2">
        <f t="shared" si="54"/>
        <v>21.200000000000003</v>
      </c>
      <c r="F94" s="2">
        <f t="shared" si="55"/>
        <v>-1.9999999999999574E-2</v>
      </c>
      <c r="G94">
        <v>-7.3</v>
      </c>
      <c r="H94">
        <v>2</v>
      </c>
      <c r="I94">
        <v>0</v>
      </c>
      <c r="K94" s="2">
        <f t="shared" si="64"/>
        <v>20.450000000000003</v>
      </c>
      <c r="L94" s="1">
        <f t="shared" si="65"/>
        <v>-1.4199999999999995</v>
      </c>
      <c r="M94" s="1">
        <f t="shared" si="66"/>
        <v>-7.3</v>
      </c>
      <c r="N94" s="1">
        <f t="shared" si="67"/>
        <v>21.950000000000003</v>
      </c>
      <c r="O94" s="1">
        <f t="shared" si="68"/>
        <v>-1.4199999999999995</v>
      </c>
      <c r="P94" s="1">
        <f t="shared" si="69"/>
        <v>-7.3</v>
      </c>
      <c r="Q94" s="1">
        <f t="shared" si="70"/>
        <v>21.950000000000003</v>
      </c>
      <c r="R94" s="1">
        <f t="shared" si="71"/>
        <v>1.3800000000000003</v>
      </c>
      <c r="S94" s="1">
        <f t="shared" si="72"/>
        <v>-7.3</v>
      </c>
      <c r="T94" s="1">
        <f t="shared" si="73"/>
        <v>20.450000000000003</v>
      </c>
      <c r="U94" s="1">
        <f t="shared" si="74"/>
        <v>1.3800000000000003</v>
      </c>
      <c r="V94" s="1">
        <f t="shared" si="75"/>
        <v>-7.3</v>
      </c>
      <c r="X94" s="3" t="s">
        <v>27</v>
      </c>
      <c r="Y94" s="4">
        <f t="shared" si="76"/>
        <v>20.45</v>
      </c>
      <c r="Z94" s="3" t="s">
        <v>28</v>
      </c>
      <c r="AA94" s="4">
        <f t="shared" si="77"/>
        <v>-1.42</v>
      </c>
      <c r="AB94" s="3" t="s">
        <v>28</v>
      </c>
      <c r="AC94" s="4">
        <f t="shared" si="78"/>
        <v>-7.3</v>
      </c>
      <c r="AD94" s="3" t="s">
        <v>29</v>
      </c>
      <c r="AE94" s="4">
        <f t="shared" si="79"/>
        <v>21.95</v>
      </c>
      <c r="AF94" s="3" t="s">
        <v>28</v>
      </c>
      <c r="AG94" s="4">
        <f t="shared" si="80"/>
        <v>-1.42</v>
      </c>
      <c r="AH94" s="3" t="s">
        <v>28</v>
      </c>
      <c r="AI94" s="4">
        <f t="shared" si="81"/>
        <v>-7.3</v>
      </c>
      <c r="AJ94" s="3" t="s">
        <v>29</v>
      </c>
      <c r="AK94" s="4">
        <f t="shared" si="82"/>
        <v>21.95</v>
      </c>
      <c r="AL94" s="3" t="s">
        <v>28</v>
      </c>
      <c r="AM94" s="4">
        <f t="shared" si="83"/>
        <v>1.38</v>
      </c>
      <c r="AN94" s="3" t="s">
        <v>28</v>
      </c>
      <c r="AO94" s="4">
        <f t="shared" si="84"/>
        <v>-7.3</v>
      </c>
      <c r="AP94" s="3" t="s">
        <v>29</v>
      </c>
      <c r="AQ94" s="4">
        <f t="shared" si="85"/>
        <v>20.45</v>
      </c>
      <c r="AR94" s="3" t="s">
        <v>28</v>
      </c>
      <c r="AS94" s="4">
        <f t="shared" si="86"/>
        <v>1.38</v>
      </c>
      <c r="AT94" s="3" t="s">
        <v>28</v>
      </c>
      <c r="AU94" s="4">
        <f t="shared" si="87"/>
        <v>-7.3</v>
      </c>
      <c r="AV94" s="3" t="s">
        <v>30</v>
      </c>
      <c r="AZ94">
        <f t="shared" si="56"/>
        <v>0</v>
      </c>
      <c r="BA94">
        <f t="shared" si="57"/>
        <v>0</v>
      </c>
      <c r="BB94">
        <f t="shared" si="58"/>
        <v>0</v>
      </c>
      <c r="BC94">
        <f t="shared" si="59"/>
        <v>0</v>
      </c>
      <c r="BD94">
        <f t="shared" si="60"/>
        <v>21.200000000000003</v>
      </c>
      <c r="BE94">
        <f t="shared" si="61"/>
        <v>-1.9999999999999574E-2</v>
      </c>
      <c r="BF94">
        <f t="shared" si="62"/>
        <v>0</v>
      </c>
      <c r="BG94">
        <f t="shared" si="63"/>
        <v>0</v>
      </c>
      <c r="BJ94" s="6" t="s">
        <v>31</v>
      </c>
      <c r="BK94" s="6">
        <f>(Y94+AE94+AK94+AQ94)/4</f>
        <v>21.2</v>
      </c>
      <c r="BL94" s="6">
        <f>(AA94+AG94+AM94+AS94)/4</f>
        <v>-2.0000000000000018E-2</v>
      </c>
      <c r="BM94" s="7">
        <f>AC94</f>
        <v>-7.3</v>
      </c>
      <c r="BN94" s="6">
        <f t="shared" si="94"/>
        <v>21.2</v>
      </c>
      <c r="BO94" s="6">
        <f t="shared" si="95"/>
        <v>-2.0000000000000018E-2</v>
      </c>
      <c r="BP94" s="6">
        <f t="shared" si="88"/>
        <v>-66.5</v>
      </c>
      <c r="BR94">
        <f t="shared" si="93"/>
        <v>90</v>
      </c>
      <c r="BS94" s="6" t="str">
        <f t="shared" si="89"/>
        <v>set line_90.AxisFunction "Manual"</v>
      </c>
      <c r="BT94" s="6"/>
      <c r="BU94" s="6"/>
      <c r="BX94" s="6" t="str">
        <f t="shared" si="90"/>
        <v>set line_90.AxisVectorX 1</v>
      </c>
      <c r="BY94" s="6"/>
      <c r="BZ94" s="6"/>
      <c r="CB94" s="6" t="str">
        <f t="shared" si="91"/>
        <v>set EmbeddedBeam_90.Material PileTypeII</v>
      </c>
      <c r="CC94" s="6"/>
      <c r="CD94" s="6"/>
      <c r="CE94" s="6"/>
      <c r="CG94" s="6" t="str">
        <f t="shared" si="92"/>
        <v>set Pile90.EmbeddedBeam.Connection "Free"</v>
      </c>
    </row>
    <row r="95" spans="1:85" x14ac:dyDescent="0.25">
      <c r="A95">
        <v>91</v>
      </c>
      <c r="C95">
        <v>58600</v>
      </c>
      <c r="D95">
        <v>30474.745200000001</v>
      </c>
      <c r="E95" s="2">
        <f t="shared" si="54"/>
        <v>28.200000000000003</v>
      </c>
      <c r="F95" s="2">
        <f t="shared" si="55"/>
        <v>-3.0000000000001137E-2</v>
      </c>
      <c r="G95">
        <v>-7.3</v>
      </c>
      <c r="H95">
        <v>2</v>
      </c>
      <c r="I95">
        <v>0</v>
      </c>
      <c r="K95" s="2">
        <f t="shared" si="64"/>
        <v>27.450000000000003</v>
      </c>
      <c r="L95" s="1">
        <f t="shared" si="65"/>
        <v>-1.430000000000001</v>
      </c>
      <c r="M95" s="1">
        <f t="shared" si="66"/>
        <v>-7.3</v>
      </c>
      <c r="N95" s="1">
        <f t="shared" si="67"/>
        <v>28.950000000000003</v>
      </c>
      <c r="O95" s="1">
        <f t="shared" si="68"/>
        <v>-1.430000000000001</v>
      </c>
      <c r="P95" s="1">
        <f t="shared" si="69"/>
        <v>-7.3</v>
      </c>
      <c r="Q95" s="1">
        <f t="shared" si="70"/>
        <v>28.950000000000003</v>
      </c>
      <c r="R95" s="1">
        <f t="shared" si="71"/>
        <v>1.3699999999999988</v>
      </c>
      <c r="S95" s="1">
        <f t="shared" si="72"/>
        <v>-7.3</v>
      </c>
      <c r="T95" s="1">
        <f t="shared" si="73"/>
        <v>27.450000000000003</v>
      </c>
      <c r="U95" s="1">
        <f t="shared" si="74"/>
        <v>1.3699999999999988</v>
      </c>
      <c r="V95" s="1">
        <f t="shared" si="75"/>
        <v>-7.3</v>
      </c>
      <c r="X95" s="3" t="s">
        <v>27</v>
      </c>
      <c r="Y95" s="4">
        <f t="shared" si="76"/>
        <v>27.45</v>
      </c>
      <c r="Z95" s="3" t="s">
        <v>28</v>
      </c>
      <c r="AA95" s="4">
        <f t="shared" si="77"/>
        <v>-1.43</v>
      </c>
      <c r="AB95" s="3" t="s">
        <v>28</v>
      </c>
      <c r="AC95" s="4">
        <f t="shared" si="78"/>
        <v>-7.3</v>
      </c>
      <c r="AD95" s="3" t="s">
        <v>29</v>
      </c>
      <c r="AE95" s="4">
        <f t="shared" si="79"/>
        <v>28.95</v>
      </c>
      <c r="AF95" s="3" t="s">
        <v>28</v>
      </c>
      <c r="AG95" s="4">
        <f t="shared" si="80"/>
        <v>-1.43</v>
      </c>
      <c r="AH95" s="3" t="s">
        <v>28</v>
      </c>
      <c r="AI95" s="4">
        <f t="shared" si="81"/>
        <v>-7.3</v>
      </c>
      <c r="AJ95" s="3" t="s">
        <v>29</v>
      </c>
      <c r="AK95" s="4">
        <f t="shared" si="82"/>
        <v>28.95</v>
      </c>
      <c r="AL95" s="3" t="s">
        <v>28</v>
      </c>
      <c r="AM95" s="4">
        <f t="shared" si="83"/>
        <v>1.37</v>
      </c>
      <c r="AN95" s="3" t="s">
        <v>28</v>
      </c>
      <c r="AO95" s="4">
        <f t="shared" si="84"/>
        <v>-7.3</v>
      </c>
      <c r="AP95" s="3" t="s">
        <v>29</v>
      </c>
      <c r="AQ95" s="4">
        <f t="shared" si="85"/>
        <v>27.45</v>
      </c>
      <c r="AR95" s="3" t="s">
        <v>28</v>
      </c>
      <c r="AS95" s="4">
        <f t="shared" si="86"/>
        <v>1.37</v>
      </c>
      <c r="AT95" s="3" t="s">
        <v>28</v>
      </c>
      <c r="AU95" s="4">
        <f t="shared" si="87"/>
        <v>-7.3</v>
      </c>
      <c r="AV95" s="3" t="s">
        <v>30</v>
      </c>
      <c r="AZ95">
        <f t="shared" si="56"/>
        <v>0</v>
      </c>
      <c r="BA95">
        <f t="shared" si="57"/>
        <v>0</v>
      </c>
      <c r="BB95">
        <f t="shared" si="58"/>
        <v>0</v>
      </c>
      <c r="BC95">
        <f t="shared" si="59"/>
        <v>0</v>
      </c>
      <c r="BD95">
        <f t="shared" si="60"/>
        <v>28.200000000000003</v>
      </c>
      <c r="BE95">
        <f t="shared" si="61"/>
        <v>-3.0000000000001137E-2</v>
      </c>
      <c r="BF95">
        <f t="shared" si="62"/>
        <v>0</v>
      </c>
      <c r="BG95">
        <f t="shared" si="63"/>
        <v>0</v>
      </c>
      <c r="BJ95" s="6" t="s">
        <v>31</v>
      </c>
      <c r="BK95" s="6">
        <f>(Y95+AE95+AK95+AQ95)/4</f>
        <v>28.2</v>
      </c>
      <c r="BL95" s="6">
        <f>(AA95+AG95+AM95+AS95)/4</f>
        <v>-2.9999999999999916E-2</v>
      </c>
      <c r="BM95" s="7">
        <f>AC95</f>
        <v>-7.3</v>
      </c>
      <c r="BN95" s="6">
        <f t="shared" si="94"/>
        <v>28.2</v>
      </c>
      <c r="BO95" s="6">
        <f t="shared" si="95"/>
        <v>-2.9999999999999916E-2</v>
      </c>
      <c r="BP95" s="6">
        <f t="shared" si="88"/>
        <v>-66.5</v>
      </c>
      <c r="BR95">
        <f t="shared" si="93"/>
        <v>91</v>
      </c>
      <c r="BS95" s="6" t="str">
        <f t="shared" si="89"/>
        <v>set line_91.AxisFunction "Manual"</v>
      </c>
      <c r="BT95" s="6"/>
      <c r="BU95" s="6"/>
      <c r="BX95" s="6" t="str">
        <f t="shared" si="90"/>
        <v>set line_91.AxisVectorX 1</v>
      </c>
      <c r="BY95" s="6"/>
      <c r="BZ95" s="6"/>
      <c r="CB95" s="6" t="str">
        <f t="shared" si="91"/>
        <v>set EmbeddedBeam_91.Material PileTypeII</v>
      </c>
      <c r="CC95" s="6"/>
      <c r="CD95" s="6"/>
      <c r="CE95" s="6"/>
      <c r="CG95" s="6" t="str">
        <f t="shared" si="92"/>
        <v>set Pile91.EmbeddedBeam.Connection "Free"</v>
      </c>
    </row>
    <row r="96" spans="1:85" x14ac:dyDescent="0.25">
      <c r="A96">
        <v>92</v>
      </c>
      <c r="C96">
        <v>55100</v>
      </c>
      <c r="D96">
        <v>26249.745200000001</v>
      </c>
      <c r="E96" s="2">
        <f t="shared" si="54"/>
        <v>24.700000000000003</v>
      </c>
      <c r="F96" s="2">
        <f t="shared" si="55"/>
        <v>-4.25</v>
      </c>
      <c r="G96">
        <v>-7.3</v>
      </c>
      <c r="H96">
        <v>2</v>
      </c>
      <c r="I96">
        <v>1</v>
      </c>
      <c r="K96" s="2">
        <f t="shared" si="64"/>
        <v>23.300000000000004</v>
      </c>
      <c r="L96" s="1">
        <f t="shared" si="65"/>
        <v>-5</v>
      </c>
      <c r="M96" s="1">
        <f t="shared" si="66"/>
        <v>-7.3</v>
      </c>
      <c r="N96" s="1">
        <f t="shared" si="67"/>
        <v>26.1</v>
      </c>
      <c r="O96" s="1">
        <f t="shared" si="68"/>
        <v>-5</v>
      </c>
      <c r="P96" s="1">
        <f t="shared" si="69"/>
        <v>-7.3</v>
      </c>
      <c r="Q96" s="1">
        <f t="shared" si="70"/>
        <v>26.1</v>
      </c>
      <c r="R96" s="1">
        <f t="shared" si="71"/>
        <v>-3.5</v>
      </c>
      <c r="S96" s="1">
        <f t="shared" si="72"/>
        <v>-7.3</v>
      </c>
      <c r="T96" s="1">
        <f t="shared" si="73"/>
        <v>23.300000000000004</v>
      </c>
      <c r="U96" s="1">
        <f t="shared" si="74"/>
        <v>-3.5</v>
      </c>
      <c r="V96" s="1">
        <f t="shared" si="75"/>
        <v>-7.3</v>
      </c>
      <c r="X96" s="3" t="s">
        <v>27</v>
      </c>
      <c r="Y96" s="4">
        <f t="shared" si="76"/>
        <v>23.3</v>
      </c>
      <c r="Z96" s="3" t="s">
        <v>28</v>
      </c>
      <c r="AA96" s="4">
        <f t="shared" si="77"/>
        <v>-5</v>
      </c>
      <c r="AB96" s="3" t="s">
        <v>28</v>
      </c>
      <c r="AC96" s="4">
        <f t="shared" si="78"/>
        <v>-7.3</v>
      </c>
      <c r="AD96" s="3" t="s">
        <v>29</v>
      </c>
      <c r="AE96" s="4">
        <f t="shared" si="79"/>
        <v>26.1</v>
      </c>
      <c r="AF96" s="3" t="s">
        <v>28</v>
      </c>
      <c r="AG96" s="4">
        <f t="shared" si="80"/>
        <v>-5</v>
      </c>
      <c r="AH96" s="3" t="s">
        <v>28</v>
      </c>
      <c r="AI96" s="4">
        <f t="shared" si="81"/>
        <v>-7.3</v>
      </c>
      <c r="AJ96" s="3" t="s">
        <v>29</v>
      </c>
      <c r="AK96" s="4">
        <f t="shared" si="82"/>
        <v>26.1</v>
      </c>
      <c r="AL96" s="3" t="s">
        <v>28</v>
      </c>
      <c r="AM96" s="4">
        <f t="shared" si="83"/>
        <v>-3.5</v>
      </c>
      <c r="AN96" s="3" t="s">
        <v>28</v>
      </c>
      <c r="AO96" s="4">
        <f t="shared" si="84"/>
        <v>-7.3</v>
      </c>
      <c r="AP96" s="3" t="s">
        <v>29</v>
      </c>
      <c r="AQ96" s="4">
        <f t="shared" si="85"/>
        <v>23.3</v>
      </c>
      <c r="AR96" s="3" t="s">
        <v>28</v>
      </c>
      <c r="AS96" s="4">
        <f t="shared" si="86"/>
        <v>-3.5</v>
      </c>
      <c r="AT96" s="3" t="s">
        <v>28</v>
      </c>
      <c r="AU96" s="4">
        <f t="shared" si="87"/>
        <v>-7.3</v>
      </c>
      <c r="AV96" s="3" t="s">
        <v>30</v>
      </c>
      <c r="AZ96">
        <f t="shared" si="56"/>
        <v>0</v>
      </c>
      <c r="BA96">
        <f t="shared" si="57"/>
        <v>0</v>
      </c>
      <c r="BB96">
        <f t="shared" si="58"/>
        <v>0</v>
      </c>
      <c r="BC96">
        <f t="shared" si="59"/>
        <v>0</v>
      </c>
      <c r="BD96">
        <f t="shared" si="60"/>
        <v>24.700000000000003</v>
      </c>
      <c r="BE96">
        <f t="shared" si="61"/>
        <v>-4.25</v>
      </c>
      <c r="BF96">
        <f t="shared" si="62"/>
        <v>0</v>
      </c>
      <c r="BG96">
        <f t="shared" si="63"/>
        <v>0</v>
      </c>
      <c r="BJ96" s="6" t="s">
        <v>31</v>
      </c>
      <c r="BK96" s="6">
        <f>(Y96+AE96+AK96+AQ96)/4</f>
        <v>24.7</v>
      </c>
      <c r="BL96" s="6">
        <f>(AA96+AG96+AM96+AS96)/4</f>
        <v>-4.25</v>
      </c>
      <c r="BM96" s="7">
        <f>AC96</f>
        <v>-7.3</v>
      </c>
      <c r="BN96" s="6">
        <f t="shared" si="94"/>
        <v>24.7</v>
      </c>
      <c r="BO96" s="6">
        <f t="shared" si="95"/>
        <v>-4.25</v>
      </c>
      <c r="BP96" s="6">
        <f t="shared" si="88"/>
        <v>-66.5</v>
      </c>
      <c r="BR96">
        <f t="shared" si="93"/>
        <v>92</v>
      </c>
      <c r="BS96" s="6" t="str">
        <f t="shared" si="89"/>
        <v>set line_92.AxisFunction "Manual"</v>
      </c>
      <c r="BT96" s="6"/>
      <c r="BU96" s="6"/>
      <c r="BX96" s="6" t="str">
        <f t="shared" si="90"/>
        <v>set line_92.AxisVectorY 1</v>
      </c>
      <c r="BY96" s="6"/>
      <c r="BZ96" s="6"/>
      <c r="CB96" s="6" t="str">
        <f t="shared" si="91"/>
        <v>set EmbeddedBeam_92.Material PileTypeII</v>
      </c>
      <c r="CC96" s="6"/>
      <c r="CD96" s="6"/>
      <c r="CE96" s="6"/>
      <c r="CG96" s="6" t="str">
        <f t="shared" si="92"/>
        <v>set Pile92.EmbeddedBeam.Connection "Free"</v>
      </c>
    </row>
    <row r="97" spans="1:85" x14ac:dyDescent="0.25">
      <c r="A97">
        <v>93</v>
      </c>
      <c r="C97">
        <v>51600</v>
      </c>
      <c r="D97">
        <v>22024.745200000001</v>
      </c>
      <c r="E97" s="2">
        <f t="shared" si="54"/>
        <v>21.200000000000003</v>
      </c>
      <c r="F97" s="2">
        <f t="shared" si="55"/>
        <v>-8.48</v>
      </c>
      <c r="G97">
        <v>-7.3</v>
      </c>
      <c r="H97">
        <v>2</v>
      </c>
      <c r="I97">
        <v>0</v>
      </c>
      <c r="K97" s="2">
        <f t="shared" si="64"/>
        <v>20.450000000000003</v>
      </c>
      <c r="L97" s="1">
        <f t="shared" si="65"/>
        <v>-9.8800000000000008</v>
      </c>
      <c r="M97" s="1">
        <f t="shared" si="66"/>
        <v>-7.3</v>
      </c>
      <c r="N97" s="1">
        <f t="shared" si="67"/>
        <v>21.950000000000003</v>
      </c>
      <c r="O97" s="1">
        <f t="shared" si="68"/>
        <v>-9.8800000000000008</v>
      </c>
      <c r="P97" s="1">
        <f t="shared" si="69"/>
        <v>-7.3</v>
      </c>
      <c r="Q97" s="1">
        <f t="shared" si="70"/>
        <v>21.950000000000003</v>
      </c>
      <c r="R97" s="1">
        <f t="shared" si="71"/>
        <v>-7.08</v>
      </c>
      <c r="S97" s="1">
        <f t="shared" si="72"/>
        <v>-7.3</v>
      </c>
      <c r="T97" s="1">
        <f t="shared" si="73"/>
        <v>20.450000000000003</v>
      </c>
      <c r="U97" s="1">
        <f t="shared" si="74"/>
        <v>-7.08</v>
      </c>
      <c r="V97" s="1">
        <f t="shared" si="75"/>
        <v>-7.3</v>
      </c>
      <c r="X97" s="3" t="s">
        <v>27</v>
      </c>
      <c r="Y97" s="4">
        <f t="shared" si="76"/>
        <v>20.45</v>
      </c>
      <c r="Z97" s="3" t="s">
        <v>28</v>
      </c>
      <c r="AA97" s="4">
        <f t="shared" si="77"/>
        <v>-9.8800000000000008</v>
      </c>
      <c r="AB97" s="3" t="s">
        <v>28</v>
      </c>
      <c r="AC97" s="4">
        <f t="shared" si="78"/>
        <v>-7.3</v>
      </c>
      <c r="AD97" s="3" t="s">
        <v>29</v>
      </c>
      <c r="AE97" s="4">
        <f t="shared" si="79"/>
        <v>21.95</v>
      </c>
      <c r="AF97" s="3" t="s">
        <v>28</v>
      </c>
      <c r="AG97" s="4">
        <f t="shared" si="80"/>
        <v>-9.8800000000000008</v>
      </c>
      <c r="AH97" s="3" t="s">
        <v>28</v>
      </c>
      <c r="AI97" s="4">
        <f t="shared" si="81"/>
        <v>-7.3</v>
      </c>
      <c r="AJ97" s="3" t="s">
        <v>29</v>
      </c>
      <c r="AK97" s="4">
        <f t="shared" si="82"/>
        <v>21.95</v>
      </c>
      <c r="AL97" s="3" t="s">
        <v>28</v>
      </c>
      <c r="AM97" s="4">
        <f t="shared" si="83"/>
        <v>-7.08</v>
      </c>
      <c r="AN97" s="3" t="s">
        <v>28</v>
      </c>
      <c r="AO97" s="4">
        <f t="shared" si="84"/>
        <v>-7.3</v>
      </c>
      <c r="AP97" s="3" t="s">
        <v>29</v>
      </c>
      <c r="AQ97" s="4">
        <f t="shared" si="85"/>
        <v>20.45</v>
      </c>
      <c r="AR97" s="3" t="s">
        <v>28</v>
      </c>
      <c r="AS97" s="4">
        <f t="shared" si="86"/>
        <v>-7.08</v>
      </c>
      <c r="AT97" s="3" t="s">
        <v>28</v>
      </c>
      <c r="AU97" s="4">
        <f t="shared" si="87"/>
        <v>-7.3</v>
      </c>
      <c r="AV97" s="3" t="s">
        <v>30</v>
      </c>
      <c r="AZ97">
        <f t="shared" si="56"/>
        <v>0</v>
      </c>
      <c r="BA97">
        <f t="shared" si="57"/>
        <v>0</v>
      </c>
      <c r="BB97">
        <f t="shared" si="58"/>
        <v>0</v>
      </c>
      <c r="BC97">
        <f t="shared" si="59"/>
        <v>0</v>
      </c>
      <c r="BD97">
        <f t="shared" si="60"/>
        <v>21.200000000000003</v>
      </c>
      <c r="BE97">
        <f t="shared" si="61"/>
        <v>-8.48</v>
      </c>
      <c r="BF97">
        <f t="shared" si="62"/>
        <v>0</v>
      </c>
      <c r="BG97">
        <f t="shared" si="63"/>
        <v>0</v>
      </c>
      <c r="BJ97" s="6" t="s">
        <v>31</v>
      </c>
      <c r="BK97" s="6">
        <f>(Y97+AE97+AK97+AQ97)/4</f>
        <v>21.2</v>
      </c>
      <c r="BL97" s="6">
        <f>(AA97+AG97+AM97+AS97)/4</f>
        <v>-8.48</v>
      </c>
      <c r="BM97" s="7">
        <f>AC97</f>
        <v>-7.3</v>
      </c>
      <c r="BN97" s="6">
        <f t="shared" si="94"/>
        <v>21.2</v>
      </c>
      <c r="BO97" s="6">
        <f t="shared" si="95"/>
        <v>-8.48</v>
      </c>
      <c r="BP97" s="6">
        <f t="shared" si="88"/>
        <v>-66.5</v>
      </c>
      <c r="BR97">
        <f t="shared" si="93"/>
        <v>93</v>
      </c>
      <c r="BS97" s="6" t="str">
        <f t="shared" si="89"/>
        <v>set line_93.AxisFunction "Manual"</v>
      </c>
      <c r="BT97" s="6"/>
      <c r="BU97" s="6"/>
      <c r="BX97" s="6" t="str">
        <f t="shared" si="90"/>
        <v>set line_93.AxisVectorX 1</v>
      </c>
      <c r="BY97" s="6"/>
      <c r="BZ97" s="6"/>
      <c r="CB97" s="6" t="str">
        <f t="shared" si="91"/>
        <v>set EmbeddedBeam_93.Material PileTypeII</v>
      </c>
      <c r="CC97" s="6"/>
      <c r="CD97" s="6"/>
      <c r="CE97" s="6"/>
      <c r="CG97" s="6" t="str">
        <f t="shared" si="92"/>
        <v>set Pile93.EmbeddedBeam.Connection "Free"</v>
      </c>
    </row>
    <row r="98" spans="1:85" x14ac:dyDescent="0.25">
      <c r="A98">
        <v>94</v>
      </c>
      <c r="C98">
        <v>58600</v>
      </c>
      <c r="D98">
        <v>22024.745200000001</v>
      </c>
      <c r="E98" s="2">
        <f t="shared" si="54"/>
        <v>28.200000000000003</v>
      </c>
      <c r="F98" s="2">
        <f t="shared" si="55"/>
        <v>-8.48</v>
      </c>
      <c r="G98">
        <v>-7.3</v>
      </c>
      <c r="H98">
        <v>2</v>
      </c>
      <c r="I98">
        <v>0</v>
      </c>
      <c r="K98" s="2">
        <f t="shared" si="64"/>
        <v>27.450000000000003</v>
      </c>
      <c r="L98" s="1">
        <f t="shared" si="65"/>
        <v>-9.8800000000000008</v>
      </c>
      <c r="M98" s="1">
        <f t="shared" si="66"/>
        <v>-7.3</v>
      </c>
      <c r="N98" s="1">
        <f t="shared" si="67"/>
        <v>28.950000000000003</v>
      </c>
      <c r="O98" s="1">
        <f t="shared" si="68"/>
        <v>-9.8800000000000008</v>
      </c>
      <c r="P98" s="1">
        <f t="shared" si="69"/>
        <v>-7.3</v>
      </c>
      <c r="Q98" s="1">
        <f t="shared" si="70"/>
        <v>28.950000000000003</v>
      </c>
      <c r="R98" s="1">
        <f t="shared" si="71"/>
        <v>-7.08</v>
      </c>
      <c r="S98" s="1">
        <f t="shared" si="72"/>
        <v>-7.3</v>
      </c>
      <c r="T98" s="1">
        <f t="shared" si="73"/>
        <v>27.450000000000003</v>
      </c>
      <c r="U98" s="1">
        <f t="shared" si="74"/>
        <v>-7.08</v>
      </c>
      <c r="V98" s="1">
        <f t="shared" si="75"/>
        <v>-7.3</v>
      </c>
      <c r="X98" s="3" t="s">
        <v>27</v>
      </c>
      <c r="Y98" s="4">
        <f t="shared" si="76"/>
        <v>27.45</v>
      </c>
      <c r="Z98" s="3" t="s">
        <v>28</v>
      </c>
      <c r="AA98" s="4">
        <f t="shared" si="77"/>
        <v>-9.8800000000000008</v>
      </c>
      <c r="AB98" s="3" t="s">
        <v>28</v>
      </c>
      <c r="AC98" s="4">
        <f t="shared" si="78"/>
        <v>-7.3</v>
      </c>
      <c r="AD98" s="3" t="s">
        <v>29</v>
      </c>
      <c r="AE98" s="4">
        <f t="shared" si="79"/>
        <v>28.95</v>
      </c>
      <c r="AF98" s="3" t="s">
        <v>28</v>
      </c>
      <c r="AG98" s="4">
        <f t="shared" si="80"/>
        <v>-9.8800000000000008</v>
      </c>
      <c r="AH98" s="3" t="s">
        <v>28</v>
      </c>
      <c r="AI98" s="4">
        <f t="shared" si="81"/>
        <v>-7.3</v>
      </c>
      <c r="AJ98" s="3" t="s">
        <v>29</v>
      </c>
      <c r="AK98" s="4">
        <f t="shared" si="82"/>
        <v>28.95</v>
      </c>
      <c r="AL98" s="3" t="s">
        <v>28</v>
      </c>
      <c r="AM98" s="4">
        <f t="shared" si="83"/>
        <v>-7.08</v>
      </c>
      <c r="AN98" s="3" t="s">
        <v>28</v>
      </c>
      <c r="AO98" s="4">
        <f t="shared" si="84"/>
        <v>-7.3</v>
      </c>
      <c r="AP98" s="3" t="s">
        <v>29</v>
      </c>
      <c r="AQ98" s="4">
        <f t="shared" si="85"/>
        <v>27.45</v>
      </c>
      <c r="AR98" s="3" t="s">
        <v>28</v>
      </c>
      <c r="AS98" s="4">
        <f t="shared" si="86"/>
        <v>-7.08</v>
      </c>
      <c r="AT98" s="3" t="s">
        <v>28</v>
      </c>
      <c r="AU98" s="4">
        <f t="shared" si="87"/>
        <v>-7.3</v>
      </c>
      <c r="AV98" s="3" t="s">
        <v>30</v>
      </c>
      <c r="AZ98">
        <f t="shared" si="56"/>
        <v>0</v>
      </c>
      <c r="BA98">
        <f t="shared" si="57"/>
        <v>0</v>
      </c>
      <c r="BB98">
        <f t="shared" si="58"/>
        <v>0</v>
      </c>
      <c r="BC98">
        <f t="shared" si="59"/>
        <v>0</v>
      </c>
      <c r="BD98">
        <f t="shared" si="60"/>
        <v>28.200000000000003</v>
      </c>
      <c r="BE98">
        <f t="shared" si="61"/>
        <v>-8.48</v>
      </c>
      <c r="BF98">
        <f t="shared" si="62"/>
        <v>0</v>
      </c>
      <c r="BG98">
        <f t="shared" si="63"/>
        <v>0</v>
      </c>
      <c r="BJ98" s="6" t="s">
        <v>31</v>
      </c>
      <c r="BK98" s="6">
        <f>(Y98+AE98+AK98+AQ98)/4</f>
        <v>28.2</v>
      </c>
      <c r="BL98" s="6">
        <f>(AA98+AG98+AM98+AS98)/4</f>
        <v>-8.48</v>
      </c>
      <c r="BM98" s="7">
        <f>AC98</f>
        <v>-7.3</v>
      </c>
      <c r="BN98" s="6">
        <f t="shared" si="94"/>
        <v>28.2</v>
      </c>
      <c r="BO98" s="6">
        <f t="shared" si="95"/>
        <v>-8.48</v>
      </c>
      <c r="BP98" s="6">
        <f t="shared" si="88"/>
        <v>-66.5</v>
      </c>
      <c r="BR98">
        <f t="shared" si="93"/>
        <v>94</v>
      </c>
      <c r="BS98" s="6" t="str">
        <f t="shared" si="89"/>
        <v>set line_94.AxisFunction "Manual"</v>
      </c>
      <c r="BT98" s="6"/>
      <c r="BU98" s="6"/>
      <c r="BX98" s="6" t="str">
        <f t="shared" si="90"/>
        <v>set line_94.AxisVectorX 1</v>
      </c>
      <c r="BY98" s="6"/>
      <c r="BZ98" s="6"/>
      <c r="CB98" s="6" t="str">
        <f t="shared" si="91"/>
        <v>set EmbeddedBeam_94.Material PileTypeII</v>
      </c>
      <c r="CC98" s="6"/>
      <c r="CD98" s="6"/>
      <c r="CE98" s="6"/>
      <c r="CG98" s="6" t="str">
        <f t="shared" si="92"/>
        <v>set Pile94.EmbeddedBeam.Connection "Free"</v>
      </c>
    </row>
    <row r="99" spans="1:85" x14ac:dyDescent="0.25">
      <c r="A99">
        <v>95</v>
      </c>
      <c r="C99">
        <v>55100</v>
      </c>
      <c r="D99">
        <v>17799.745200000001</v>
      </c>
      <c r="E99" s="2">
        <f t="shared" si="54"/>
        <v>24.700000000000003</v>
      </c>
      <c r="F99" s="2">
        <f t="shared" si="55"/>
        <v>-12.7</v>
      </c>
      <c r="G99">
        <v>-7.3</v>
      </c>
      <c r="H99">
        <v>2</v>
      </c>
      <c r="I99">
        <v>1</v>
      </c>
      <c r="K99" s="2">
        <f t="shared" si="64"/>
        <v>23.300000000000004</v>
      </c>
      <c r="L99" s="1">
        <f t="shared" si="65"/>
        <v>-13.45</v>
      </c>
      <c r="M99" s="1">
        <f t="shared" si="66"/>
        <v>-7.3</v>
      </c>
      <c r="N99" s="1">
        <f t="shared" si="67"/>
        <v>26.1</v>
      </c>
      <c r="O99" s="1">
        <f t="shared" si="68"/>
        <v>-13.45</v>
      </c>
      <c r="P99" s="1">
        <f t="shared" si="69"/>
        <v>-7.3</v>
      </c>
      <c r="Q99" s="1">
        <f t="shared" si="70"/>
        <v>26.1</v>
      </c>
      <c r="R99" s="1">
        <f t="shared" si="71"/>
        <v>-11.95</v>
      </c>
      <c r="S99" s="1">
        <f t="shared" si="72"/>
        <v>-7.3</v>
      </c>
      <c r="T99" s="1">
        <f t="shared" si="73"/>
        <v>23.300000000000004</v>
      </c>
      <c r="U99" s="1">
        <f t="shared" si="74"/>
        <v>-11.95</v>
      </c>
      <c r="V99" s="1">
        <f t="shared" si="75"/>
        <v>-7.3</v>
      </c>
      <c r="X99" s="3" t="s">
        <v>27</v>
      </c>
      <c r="Y99" s="4">
        <f t="shared" si="76"/>
        <v>23.3</v>
      </c>
      <c r="Z99" s="3" t="s">
        <v>28</v>
      </c>
      <c r="AA99" s="4">
        <f t="shared" si="77"/>
        <v>-13.45</v>
      </c>
      <c r="AB99" s="3" t="s">
        <v>28</v>
      </c>
      <c r="AC99" s="4">
        <f t="shared" si="78"/>
        <v>-7.3</v>
      </c>
      <c r="AD99" s="3" t="s">
        <v>29</v>
      </c>
      <c r="AE99" s="4">
        <f t="shared" si="79"/>
        <v>26.1</v>
      </c>
      <c r="AF99" s="3" t="s">
        <v>28</v>
      </c>
      <c r="AG99" s="4">
        <f t="shared" si="80"/>
        <v>-13.45</v>
      </c>
      <c r="AH99" s="3" t="s">
        <v>28</v>
      </c>
      <c r="AI99" s="4">
        <f t="shared" si="81"/>
        <v>-7.3</v>
      </c>
      <c r="AJ99" s="3" t="s">
        <v>29</v>
      </c>
      <c r="AK99" s="4">
        <f t="shared" si="82"/>
        <v>26.1</v>
      </c>
      <c r="AL99" s="3" t="s">
        <v>28</v>
      </c>
      <c r="AM99" s="4">
        <f t="shared" si="83"/>
        <v>-11.95</v>
      </c>
      <c r="AN99" s="3" t="s">
        <v>28</v>
      </c>
      <c r="AO99" s="4">
        <f t="shared" si="84"/>
        <v>-7.3</v>
      </c>
      <c r="AP99" s="3" t="s">
        <v>29</v>
      </c>
      <c r="AQ99" s="4">
        <f t="shared" si="85"/>
        <v>23.3</v>
      </c>
      <c r="AR99" s="3" t="s">
        <v>28</v>
      </c>
      <c r="AS99" s="4">
        <f t="shared" si="86"/>
        <v>-11.95</v>
      </c>
      <c r="AT99" s="3" t="s">
        <v>28</v>
      </c>
      <c r="AU99" s="4">
        <f t="shared" si="87"/>
        <v>-7.3</v>
      </c>
      <c r="AV99" s="3" t="s">
        <v>30</v>
      </c>
      <c r="AZ99">
        <f t="shared" si="56"/>
        <v>0</v>
      </c>
      <c r="BA99">
        <f t="shared" si="57"/>
        <v>0</v>
      </c>
      <c r="BB99">
        <f t="shared" si="58"/>
        <v>0</v>
      </c>
      <c r="BC99">
        <f t="shared" si="59"/>
        <v>0</v>
      </c>
      <c r="BD99">
        <f t="shared" si="60"/>
        <v>24.700000000000003</v>
      </c>
      <c r="BE99">
        <f t="shared" si="61"/>
        <v>-12.7</v>
      </c>
      <c r="BF99">
        <f t="shared" si="62"/>
        <v>0</v>
      </c>
      <c r="BG99">
        <f t="shared" si="63"/>
        <v>0</v>
      </c>
      <c r="BJ99" s="6" t="s">
        <v>31</v>
      </c>
      <c r="BK99" s="6">
        <f>(Y99+AE99+AK99+AQ99)/4</f>
        <v>24.7</v>
      </c>
      <c r="BL99" s="6">
        <f>(AA99+AG99+AM99+AS99)/4</f>
        <v>-12.7</v>
      </c>
      <c r="BM99" s="7">
        <f>AC99</f>
        <v>-7.3</v>
      </c>
      <c r="BN99" s="6">
        <f t="shared" si="94"/>
        <v>24.7</v>
      </c>
      <c r="BO99" s="6">
        <f t="shared" si="95"/>
        <v>-12.7</v>
      </c>
      <c r="BP99" s="6">
        <f t="shared" si="88"/>
        <v>-66.5</v>
      </c>
      <c r="BR99">
        <f t="shared" si="93"/>
        <v>95</v>
      </c>
      <c r="BS99" s="6" t="str">
        <f t="shared" si="89"/>
        <v>set line_95.AxisFunction "Manual"</v>
      </c>
      <c r="BT99" s="6"/>
      <c r="BU99" s="6"/>
      <c r="BX99" s="6" t="str">
        <f t="shared" si="90"/>
        <v>set line_95.AxisVectorY 1</v>
      </c>
      <c r="BY99" s="6"/>
      <c r="BZ99" s="6"/>
      <c r="CB99" s="6" t="str">
        <f t="shared" si="91"/>
        <v>set EmbeddedBeam_95.Material PileTypeII</v>
      </c>
      <c r="CC99" s="6"/>
      <c r="CD99" s="6"/>
      <c r="CE99" s="6"/>
      <c r="CG99" s="6" t="str">
        <f t="shared" si="92"/>
        <v>set Pile95.EmbeddedBeam.Connection "Free"</v>
      </c>
    </row>
    <row r="100" spans="1:85" x14ac:dyDescent="0.25">
      <c r="A100">
        <v>96</v>
      </c>
      <c r="C100">
        <v>51600</v>
      </c>
      <c r="D100">
        <v>13574.745199999999</v>
      </c>
      <c r="E100" s="2">
        <f t="shared" si="54"/>
        <v>21.200000000000003</v>
      </c>
      <c r="F100" s="2">
        <f t="shared" si="55"/>
        <v>-16.93</v>
      </c>
      <c r="G100">
        <v>-7.3</v>
      </c>
      <c r="H100">
        <v>2</v>
      </c>
      <c r="I100">
        <v>0</v>
      </c>
      <c r="K100" s="2">
        <f t="shared" si="64"/>
        <v>20.450000000000003</v>
      </c>
      <c r="L100" s="1">
        <f t="shared" si="65"/>
        <v>-18.329999999999998</v>
      </c>
      <c r="M100" s="1">
        <f t="shared" si="66"/>
        <v>-7.3</v>
      </c>
      <c r="N100" s="1">
        <f t="shared" si="67"/>
        <v>21.950000000000003</v>
      </c>
      <c r="O100" s="1">
        <f t="shared" si="68"/>
        <v>-18.329999999999998</v>
      </c>
      <c r="P100" s="1">
        <f t="shared" si="69"/>
        <v>-7.3</v>
      </c>
      <c r="Q100" s="1">
        <f t="shared" si="70"/>
        <v>21.950000000000003</v>
      </c>
      <c r="R100" s="1">
        <f t="shared" si="71"/>
        <v>-15.53</v>
      </c>
      <c r="S100" s="1">
        <f t="shared" si="72"/>
        <v>-7.3</v>
      </c>
      <c r="T100" s="1">
        <f t="shared" si="73"/>
        <v>20.450000000000003</v>
      </c>
      <c r="U100" s="1">
        <f t="shared" si="74"/>
        <v>-15.53</v>
      </c>
      <c r="V100" s="1">
        <f t="shared" si="75"/>
        <v>-7.3</v>
      </c>
      <c r="X100" s="3" t="s">
        <v>27</v>
      </c>
      <c r="Y100" s="4">
        <f t="shared" si="76"/>
        <v>20.45</v>
      </c>
      <c r="Z100" s="3" t="s">
        <v>28</v>
      </c>
      <c r="AA100" s="4">
        <f t="shared" si="77"/>
        <v>-18.329999999999998</v>
      </c>
      <c r="AB100" s="3" t="s">
        <v>28</v>
      </c>
      <c r="AC100" s="4">
        <f t="shared" si="78"/>
        <v>-7.3</v>
      </c>
      <c r="AD100" s="3" t="s">
        <v>29</v>
      </c>
      <c r="AE100" s="4">
        <f t="shared" si="79"/>
        <v>21.95</v>
      </c>
      <c r="AF100" s="3" t="s">
        <v>28</v>
      </c>
      <c r="AG100" s="4">
        <f t="shared" si="80"/>
        <v>-18.329999999999998</v>
      </c>
      <c r="AH100" s="3" t="s">
        <v>28</v>
      </c>
      <c r="AI100" s="4">
        <f t="shared" si="81"/>
        <v>-7.3</v>
      </c>
      <c r="AJ100" s="3" t="s">
        <v>29</v>
      </c>
      <c r="AK100" s="4">
        <f t="shared" si="82"/>
        <v>21.95</v>
      </c>
      <c r="AL100" s="3" t="s">
        <v>28</v>
      </c>
      <c r="AM100" s="4">
        <f t="shared" si="83"/>
        <v>-15.53</v>
      </c>
      <c r="AN100" s="3" t="s">
        <v>28</v>
      </c>
      <c r="AO100" s="4">
        <f t="shared" si="84"/>
        <v>-7.3</v>
      </c>
      <c r="AP100" s="3" t="s">
        <v>29</v>
      </c>
      <c r="AQ100" s="4">
        <f t="shared" si="85"/>
        <v>20.45</v>
      </c>
      <c r="AR100" s="3" t="s">
        <v>28</v>
      </c>
      <c r="AS100" s="4">
        <f t="shared" si="86"/>
        <v>-15.53</v>
      </c>
      <c r="AT100" s="3" t="s">
        <v>28</v>
      </c>
      <c r="AU100" s="4">
        <f t="shared" si="87"/>
        <v>-7.3</v>
      </c>
      <c r="AV100" s="3" t="s">
        <v>30</v>
      </c>
      <c r="AZ100">
        <f t="shared" si="56"/>
        <v>0</v>
      </c>
      <c r="BA100">
        <f t="shared" si="57"/>
        <v>0</v>
      </c>
      <c r="BB100">
        <f t="shared" si="58"/>
        <v>0</v>
      </c>
      <c r="BC100">
        <f t="shared" si="59"/>
        <v>0</v>
      </c>
      <c r="BD100">
        <f t="shared" si="60"/>
        <v>21.200000000000003</v>
      </c>
      <c r="BE100">
        <f t="shared" si="61"/>
        <v>-16.93</v>
      </c>
      <c r="BF100">
        <f t="shared" si="62"/>
        <v>0</v>
      </c>
      <c r="BG100">
        <f t="shared" si="63"/>
        <v>0</v>
      </c>
      <c r="BJ100" s="6" t="s">
        <v>31</v>
      </c>
      <c r="BK100" s="6">
        <f>(Y100+AE100+AK100+AQ100)/4</f>
        <v>21.2</v>
      </c>
      <c r="BL100" s="6">
        <f>(AA100+AG100+AM100+AS100)/4</f>
        <v>-16.93</v>
      </c>
      <c r="BM100" s="7">
        <f>AC100</f>
        <v>-7.3</v>
      </c>
      <c r="BN100" s="6">
        <f t="shared" si="94"/>
        <v>21.2</v>
      </c>
      <c r="BO100" s="6">
        <f t="shared" si="95"/>
        <v>-16.93</v>
      </c>
      <c r="BP100" s="6">
        <f t="shared" si="88"/>
        <v>-66.5</v>
      </c>
      <c r="BR100">
        <f t="shared" si="93"/>
        <v>96</v>
      </c>
      <c r="BS100" s="6" t="str">
        <f t="shared" si="89"/>
        <v>set line_96.AxisFunction "Manual"</v>
      </c>
      <c r="BT100" s="6"/>
      <c r="BU100" s="6"/>
      <c r="BX100" s="6" t="str">
        <f t="shared" si="90"/>
        <v>set line_96.AxisVectorX 1</v>
      </c>
      <c r="BY100" s="6"/>
      <c r="BZ100" s="6"/>
      <c r="CB100" s="6" t="str">
        <f t="shared" si="91"/>
        <v>set EmbeddedBeam_96.Material PileTypeII</v>
      </c>
      <c r="CC100" s="6"/>
      <c r="CD100" s="6"/>
      <c r="CE100" s="6"/>
      <c r="CG100" s="6" t="str">
        <f t="shared" si="92"/>
        <v>set Pile96.EmbeddedBeam.Connection "Free"</v>
      </c>
    </row>
    <row r="101" spans="1:85" x14ac:dyDescent="0.25">
      <c r="A101">
        <v>97</v>
      </c>
      <c r="C101">
        <v>58600</v>
      </c>
      <c r="D101">
        <v>13574.745199999999</v>
      </c>
      <c r="E101" s="2">
        <f t="shared" ref="E101:E132" si="96">ROUND(C101/1000,2)+$D$1</f>
        <v>28.200000000000003</v>
      </c>
      <c r="F101" s="2">
        <f t="shared" ref="F101:F132" si="97">ROUND(D101/1000,2)+$D$2</f>
        <v>-16.93</v>
      </c>
      <c r="G101">
        <v>-7.3</v>
      </c>
      <c r="H101">
        <v>2</v>
      </c>
      <c r="I101">
        <v>0</v>
      </c>
      <c r="K101" s="2">
        <f t="shared" si="64"/>
        <v>27.450000000000003</v>
      </c>
      <c r="L101" s="1">
        <f t="shared" si="65"/>
        <v>-18.329999999999998</v>
      </c>
      <c r="M101" s="1">
        <f t="shared" si="66"/>
        <v>-7.3</v>
      </c>
      <c r="N101" s="1">
        <f t="shared" si="67"/>
        <v>28.950000000000003</v>
      </c>
      <c r="O101" s="1">
        <f t="shared" si="68"/>
        <v>-18.329999999999998</v>
      </c>
      <c r="P101" s="1">
        <f t="shared" si="69"/>
        <v>-7.3</v>
      </c>
      <c r="Q101" s="1">
        <f t="shared" si="70"/>
        <v>28.950000000000003</v>
      </c>
      <c r="R101" s="1">
        <f t="shared" si="71"/>
        <v>-15.53</v>
      </c>
      <c r="S101" s="1">
        <f t="shared" si="72"/>
        <v>-7.3</v>
      </c>
      <c r="T101" s="1">
        <f t="shared" si="73"/>
        <v>27.450000000000003</v>
      </c>
      <c r="U101" s="1">
        <f t="shared" si="74"/>
        <v>-15.53</v>
      </c>
      <c r="V101" s="1">
        <f t="shared" si="75"/>
        <v>-7.3</v>
      </c>
      <c r="X101" s="3" t="s">
        <v>27</v>
      </c>
      <c r="Y101" s="4">
        <f t="shared" si="76"/>
        <v>27.45</v>
      </c>
      <c r="Z101" s="3" t="s">
        <v>28</v>
      </c>
      <c r="AA101" s="4">
        <f t="shared" si="77"/>
        <v>-18.329999999999998</v>
      </c>
      <c r="AB101" s="3" t="s">
        <v>28</v>
      </c>
      <c r="AC101" s="4">
        <f t="shared" si="78"/>
        <v>-7.3</v>
      </c>
      <c r="AD101" s="3" t="s">
        <v>29</v>
      </c>
      <c r="AE101" s="4">
        <f t="shared" si="79"/>
        <v>28.95</v>
      </c>
      <c r="AF101" s="3" t="s">
        <v>28</v>
      </c>
      <c r="AG101" s="4">
        <f t="shared" si="80"/>
        <v>-18.329999999999998</v>
      </c>
      <c r="AH101" s="3" t="s">
        <v>28</v>
      </c>
      <c r="AI101" s="4">
        <f t="shared" si="81"/>
        <v>-7.3</v>
      </c>
      <c r="AJ101" s="3" t="s">
        <v>29</v>
      </c>
      <c r="AK101" s="4">
        <f t="shared" si="82"/>
        <v>28.95</v>
      </c>
      <c r="AL101" s="3" t="s">
        <v>28</v>
      </c>
      <c r="AM101" s="4">
        <f t="shared" si="83"/>
        <v>-15.53</v>
      </c>
      <c r="AN101" s="3" t="s">
        <v>28</v>
      </c>
      <c r="AO101" s="4">
        <f t="shared" si="84"/>
        <v>-7.3</v>
      </c>
      <c r="AP101" s="3" t="s">
        <v>29</v>
      </c>
      <c r="AQ101" s="4">
        <f t="shared" si="85"/>
        <v>27.45</v>
      </c>
      <c r="AR101" s="3" t="s">
        <v>28</v>
      </c>
      <c r="AS101" s="4">
        <f t="shared" si="86"/>
        <v>-15.53</v>
      </c>
      <c r="AT101" s="3" t="s">
        <v>28</v>
      </c>
      <c r="AU101" s="4">
        <f t="shared" si="87"/>
        <v>-7.3</v>
      </c>
      <c r="AV101" s="3" t="s">
        <v>30</v>
      </c>
      <c r="AZ101">
        <f t="shared" ref="AZ101:AZ132" si="98">IF($H101=$AZ$4,$E101,0)</f>
        <v>0</v>
      </c>
      <c r="BA101">
        <f t="shared" ref="BA101:BA132" si="99">IF($H101=$AZ$4,$F101,0)</f>
        <v>0</v>
      </c>
      <c r="BB101">
        <f t="shared" ref="BB101:BB132" si="100">IF($H101=$BB$4,$E101,0)</f>
        <v>0</v>
      </c>
      <c r="BC101">
        <f t="shared" ref="BC101:BC132" si="101">IF($H101=$BB$4,$F101,0)</f>
        <v>0</v>
      </c>
      <c r="BD101">
        <f t="shared" ref="BD101:BD132" si="102">IF($H101=$BD$4,$E101,0)</f>
        <v>28.200000000000003</v>
      </c>
      <c r="BE101">
        <f t="shared" ref="BE101:BE132" si="103">IF($H101=$BD$4,$F101,0)</f>
        <v>-16.93</v>
      </c>
      <c r="BF101">
        <f t="shared" ref="BF101:BF132" si="104">IF($H101=$BF$4,$E101,0)</f>
        <v>0</v>
      </c>
      <c r="BG101">
        <f t="shared" ref="BG101:BG132" si="105">IF($H101=$BF$4,$F101,0)</f>
        <v>0</v>
      </c>
      <c r="BJ101" s="6" t="s">
        <v>31</v>
      </c>
      <c r="BK101" s="6">
        <f>(Y101+AE101+AK101+AQ101)/4</f>
        <v>28.2</v>
      </c>
      <c r="BL101" s="6">
        <f>(AA101+AG101+AM101+AS101)/4</f>
        <v>-16.93</v>
      </c>
      <c r="BM101" s="7">
        <f>AC101</f>
        <v>-7.3</v>
      </c>
      <c r="BN101" s="6">
        <f t="shared" si="94"/>
        <v>28.2</v>
      </c>
      <c r="BO101" s="6">
        <f t="shared" si="95"/>
        <v>-16.93</v>
      </c>
      <c r="BP101" s="6">
        <f t="shared" si="88"/>
        <v>-66.5</v>
      </c>
      <c r="BR101">
        <f t="shared" si="93"/>
        <v>97</v>
      </c>
      <c r="BS101" s="6" t="str">
        <f t="shared" si="89"/>
        <v>set line_97.AxisFunction "Manual"</v>
      </c>
      <c r="BT101" s="6"/>
      <c r="BU101" s="6"/>
      <c r="BX101" s="6" t="str">
        <f t="shared" si="90"/>
        <v>set line_97.AxisVectorX 1</v>
      </c>
      <c r="BY101" s="6"/>
      <c r="BZ101" s="6"/>
      <c r="CB101" s="6" t="str">
        <f t="shared" si="91"/>
        <v>set EmbeddedBeam_97.Material PileTypeII</v>
      </c>
      <c r="CC101" s="6"/>
      <c r="CD101" s="6"/>
      <c r="CE101" s="6"/>
      <c r="CG101" s="6" t="str">
        <f t="shared" si="92"/>
        <v>set Pile97.EmbeddedBeam.Connection "Free"</v>
      </c>
    </row>
    <row r="102" spans="1:85" x14ac:dyDescent="0.25">
      <c r="A102">
        <v>98</v>
      </c>
      <c r="C102">
        <v>37500</v>
      </c>
      <c r="D102">
        <v>9349.7451999999994</v>
      </c>
      <c r="E102" s="2">
        <f t="shared" si="96"/>
        <v>7.1000000000000014</v>
      </c>
      <c r="F102" s="2">
        <f t="shared" si="97"/>
        <v>-21.15</v>
      </c>
      <c r="G102">
        <v>-7.3</v>
      </c>
      <c r="H102">
        <v>2</v>
      </c>
      <c r="I102">
        <v>1</v>
      </c>
      <c r="K102" s="2">
        <f t="shared" si="64"/>
        <v>5.7000000000000011</v>
      </c>
      <c r="L102" s="1">
        <f t="shared" si="65"/>
        <v>-21.9</v>
      </c>
      <c r="M102" s="1">
        <f t="shared" si="66"/>
        <v>-7.3</v>
      </c>
      <c r="N102" s="1">
        <f t="shared" si="67"/>
        <v>8.5000000000000018</v>
      </c>
      <c r="O102" s="1">
        <f t="shared" si="68"/>
        <v>-21.9</v>
      </c>
      <c r="P102" s="1">
        <f t="shared" si="69"/>
        <v>-7.3</v>
      </c>
      <c r="Q102" s="1">
        <f t="shared" si="70"/>
        <v>8.5000000000000018</v>
      </c>
      <c r="R102" s="1">
        <f t="shared" si="71"/>
        <v>-20.399999999999999</v>
      </c>
      <c r="S102" s="1">
        <f t="shared" si="72"/>
        <v>-7.3</v>
      </c>
      <c r="T102" s="1">
        <f t="shared" si="73"/>
        <v>5.7000000000000011</v>
      </c>
      <c r="U102" s="1">
        <f t="shared" si="74"/>
        <v>-20.399999999999999</v>
      </c>
      <c r="V102" s="1">
        <f t="shared" si="75"/>
        <v>-7.3</v>
      </c>
      <c r="X102" s="3" t="s">
        <v>27</v>
      </c>
      <c r="Y102" s="4">
        <f t="shared" si="76"/>
        <v>5.7</v>
      </c>
      <c r="Z102" s="3" t="s">
        <v>28</v>
      </c>
      <c r="AA102" s="4">
        <f t="shared" si="77"/>
        <v>-21.9</v>
      </c>
      <c r="AB102" s="3" t="s">
        <v>28</v>
      </c>
      <c r="AC102" s="4">
        <f t="shared" si="78"/>
        <v>-7.3</v>
      </c>
      <c r="AD102" s="3" t="s">
        <v>29</v>
      </c>
      <c r="AE102" s="4">
        <f t="shared" si="79"/>
        <v>8.5</v>
      </c>
      <c r="AF102" s="3" t="s">
        <v>28</v>
      </c>
      <c r="AG102" s="4">
        <f t="shared" si="80"/>
        <v>-21.9</v>
      </c>
      <c r="AH102" s="3" t="s">
        <v>28</v>
      </c>
      <c r="AI102" s="4">
        <f t="shared" si="81"/>
        <v>-7.3</v>
      </c>
      <c r="AJ102" s="3" t="s">
        <v>29</v>
      </c>
      <c r="AK102" s="4">
        <f t="shared" si="82"/>
        <v>8.5</v>
      </c>
      <c r="AL102" s="3" t="s">
        <v>28</v>
      </c>
      <c r="AM102" s="4">
        <f t="shared" si="83"/>
        <v>-20.399999999999999</v>
      </c>
      <c r="AN102" s="3" t="s">
        <v>28</v>
      </c>
      <c r="AO102" s="4">
        <f t="shared" si="84"/>
        <v>-7.3</v>
      </c>
      <c r="AP102" s="3" t="s">
        <v>29</v>
      </c>
      <c r="AQ102" s="4">
        <f t="shared" si="85"/>
        <v>5.7</v>
      </c>
      <c r="AR102" s="3" t="s">
        <v>28</v>
      </c>
      <c r="AS102" s="4">
        <f t="shared" si="86"/>
        <v>-20.399999999999999</v>
      </c>
      <c r="AT102" s="3" t="s">
        <v>28</v>
      </c>
      <c r="AU102" s="4">
        <f t="shared" si="87"/>
        <v>-7.3</v>
      </c>
      <c r="AV102" s="3" t="s">
        <v>30</v>
      </c>
      <c r="AZ102">
        <f t="shared" si="98"/>
        <v>0</v>
      </c>
      <c r="BA102">
        <f t="shared" si="99"/>
        <v>0</v>
      </c>
      <c r="BB102">
        <f t="shared" si="100"/>
        <v>0</v>
      </c>
      <c r="BC102">
        <f t="shared" si="101"/>
        <v>0</v>
      </c>
      <c r="BD102">
        <f t="shared" si="102"/>
        <v>7.1000000000000014</v>
      </c>
      <c r="BE102">
        <f t="shared" si="103"/>
        <v>-21.15</v>
      </c>
      <c r="BF102">
        <f t="shared" si="104"/>
        <v>0</v>
      </c>
      <c r="BG102">
        <f t="shared" si="105"/>
        <v>0</v>
      </c>
      <c r="BJ102" s="6" t="s">
        <v>31</v>
      </c>
      <c r="BK102" s="6">
        <f>(Y102+AE102+AK102+AQ102)/4</f>
        <v>7.1</v>
      </c>
      <c r="BL102" s="6">
        <f>(AA102+AG102+AM102+AS102)/4</f>
        <v>-21.15</v>
      </c>
      <c r="BM102" s="7">
        <f>AC102</f>
        <v>-7.3</v>
      </c>
      <c r="BN102" s="6">
        <f t="shared" si="94"/>
        <v>7.1</v>
      </c>
      <c r="BO102" s="6">
        <f t="shared" si="95"/>
        <v>-21.15</v>
      </c>
      <c r="BP102" s="6">
        <f t="shared" si="88"/>
        <v>-66.5</v>
      </c>
      <c r="BR102">
        <f t="shared" si="93"/>
        <v>98</v>
      </c>
      <c r="BS102" s="6" t="str">
        <f t="shared" si="89"/>
        <v>set line_98.AxisFunction "Manual"</v>
      </c>
      <c r="BT102" s="6"/>
      <c r="BU102" s="6"/>
      <c r="BX102" s="6" t="str">
        <f t="shared" si="90"/>
        <v>set line_98.AxisVectorY 1</v>
      </c>
      <c r="BY102" s="6"/>
      <c r="BZ102" s="6"/>
      <c r="CB102" s="6" t="str">
        <f t="shared" si="91"/>
        <v>set EmbeddedBeam_98.Material PileTypeII</v>
      </c>
      <c r="CC102" s="6"/>
      <c r="CD102" s="6"/>
      <c r="CE102" s="6"/>
      <c r="CG102" s="6" t="str">
        <f t="shared" si="92"/>
        <v>set Pile98.EmbeddedBeam.Connection "Free"</v>
      </c>
    </row>
    <row r="103" spans="1:85" x14ac:dyDescent="0.25">
      <c r="A103">
        <v>99</v>
      </c>
      <c r="C103">
        <v>46900</v>
      </c>
      <c r="D103">
        <v>9349.7451999999994</v>
      </c>
      <c r="E103" s="2">
        <f t="shared" si="96"/>
        <v>16.5</v>
      </c>
      <c r="F103" s="2">
        <f t="shared" si="97"/>
        <v>-21.15</v>
      </c>
      <c r="G103">
        <v>-7.3</v>
      </c>
      <c r="H103">
        <v>2</v>
      </c>
      <c r="I103">
        <v>1</v>
      </c>
      <c r="K103" s="2">
        <f t="shared" si="64"/>
        <v>15.1</v>
      </c>
      <c r="L103" s="1">
        <f t="shared" si="65"/>
        <v>-21.9</v>
      </c>
      <c r="M103" s="1">
        <f t="shared" si="66"/>
        <v>-7.3</v>
      </c>
      <c r="N103" s="1">
        <f t="shared" si="67"/>
        <v>17.899999999999999</v>
      </c>
      <c r="O103" s="1">
        <f t="shared" si="68"/>
        <v>-21.9</v>
      </c>
      <c r="P103" s="1">
        <f t="shared" si="69"/>
        <v>-7.3</v>
      </c>
      <c r="Q103" s="1">
        <f t="shared" si="70"/>
        <v>17.899999999999999</v>
      </c>
      <c r="R103" s="1">
        <f t="shared" si="71"/>
        <v>-20.399999999999999</v>
      </c>
      <c r="S103" s="1">
        <f t="shared" si="72"/>
        <v>-7.3</v>
      </c>
      <c r="T103" s="1">
        <f t="shared" si="73"/>
        <v>15.1</v>
      </c>
      <c r="U103" s="1">
        <f t="shared" si="74"/>
        <v>-20.399999999999999</v>
      </c>
      <c r="V103" s="1">
        <f t="shared" si="75"/>
        <v>-7.3</v>
      </c>
      <c r="X103" s="3" t="s">
        <v>27</v>
      </c>
      <c r="Y103" s="4">
        <f t="shared" si="76"/>
        <v>15.1</v>
      </c>
      <c r="Z103" s="3" t="s">
        <v>28</v>
      </c>
      <c r="AA103" s="4">
        <f t="shared" si="77"/>
        <v>-21.9</v>
      </c>
      <c r="AB103" s="3" t="s">
        <v>28</v>
      </c>
      <c r="AC103" s="4">
        <f t="shared" si="78"/>
        <v>-7.3</v>
      </c>
      <c r="AD103" s="3" t="s">
        <v>29</v>
      </c>
      <c r="AE103" s="4">
        <f t="shared" si="79"/>
        <v>17.899999999999999</v>
      </c>
      <c r="AF103" s="3" t="s">
        <v>28</v>
      </c>
      <c r="AG103" s="4">
        <f t="shared" si="80"/>
        <v>-21.9</v>
      </c>
      <c r="AH103" s="3" t="s">
        <v>28</v>
      </c>
      <c r="AI103" s="4">
        <f t="shared" si="81"/>
        <v>-7.3</v>
      </c>
      <c r="AJ103" s="3" t="s">
        <v>29</v>
      </c>
      <c r="AK103" s="4">
        <f t="shared" si="82"/>
        <v>17.899999999999999</v>
      </c>
      <c r="AL103" s="3" t="s">
        <v>28</v>
      </c>
      <c r="AM103" s="4">
        <f t="shared" si="83"/>
        <v>-20.399999999999999</v>
      </c>
      <c r="AN103" s="3" t="s">
        <v>28</v>
      </c>
      <c r="AO103" s="4">
        <f t="shared" si="84"/>
        <v>-7.3</v>
      </c>
      <c r="AP103" s="3" t="s">
        <v>29</v>
      </c>
      <c r="AQ103" s="4">
        <f t="shared" si="85"/>
        <v>15.1</v>
      </c>
      <c r="AR103" s="3" t="s">
        <v>28</v>
      </c>
      <c r="AS103" s="4">
        <f t="shared" si="86"/>
        <v>-20.399999999999999</v>
      </c>
      <c r="AT103" s="3" t="s">
        <v>28</v>
      </c>
      <c r="AU103" s="4">
        <f t="shared" si="87"/>
        <v>-7.3</v>
      </c>
      <c r="AV103" s="3" t="s">
        <v>30</v>
      </c>
      <c r="AZ103">
        <f t="shared" si="98"/>
        <v>0</v>
      </c>
      <c r="BA103">
        <f t="shared" si="99"/>
        <v>0</v>
      </c>
      <c r="BB103">
        <f t="shared" si="100"/>
        <v>0</v>
      </c>
      <c r="BC103">
        <f t="shared" si="101"/>
        <v>0</v>
      </c>
      <c r="BD103">
        <f t="shared" si="102"/>
        <v>16.5</v>
      </c>
      <c r="BE103">
        <f t="shared" si="103"/>
        <v>-21.15</v>
      </c>
      <c r="BF103">
        <f t="shared" si="104"/>
        <v>0</v>
      </c>
      <c r="BG103">
        <f t="shared" si="105"/>
        <v>0</v>
      </c>
      <c r="BJ103" s="6" t="s">
        <v>31</v>
      </c>
      <c r="BK103" s="6">
        <f>(Y103+AE103+AK103+AQ103)/4</f>
        <v>16.5</v>
      </c>
      <c r="BL103" s="6">
        <f>(AA103+AG103+AM103+AS103)/4</f>
        <v>-21.15</v>
      </c>
      <c r="BM103" s="7">
        <f>AC103</f>
        <v>-7.3</v>
      </c>
      <c r="BN103" s="6">
        <f t="shared" si="94"/>
        <v>16.5</v>
      </c>
      <c r="BO103" s="6">
        <f t="shared" si="95"/>
        <v>-21.15</v>
      </c>
      <c r="BP103" s="6">
        <f t="shared" si="88"/>
        <v>-66.5</v>
      </c>
      <c r="BR103">
        <f t="shared" si="93"/>
        <v>99</v>
      </c>
      <c r="BS103" s="6" t="str">
        <f t="shared" si="89"/>
        <v>set line_99.AxisFunction "Manual"</v>
      </c>
      <c r="BT103" s="6"/>
      <c r="BU103" s="6"/>
      <c r="BX103" s="6" t="str">
        <f t="shared" si="90"/>
        <v>set line_99.AxisVectorY 1</v>
      </c>
      <c r="BY103" s="6"/>
      <c r="BZ103" s="6"/>
      <c r="CB103" s="6" t="str">
        <f t="shared" si="91"/>
        <v>set EmbeddedBeam_99.Material PileTypeII</v>
      </c>
      <c r="CC103" s="6"/>
      <c r="CD103" s="6"/>
      <c r="CE103" s="6"/>
      <c r="CG103" s="6" t="str">
        <f t="shared" si="92"/>
        <v>set Pile99.EmbeddedBeam.Connection "Free"</v>
      </c>
    </row>
    <row r="104" spans="1:85" x14ac:dyDescent="0.25">
      <c r="A104">
        <v>100</v>
      </c>
      <c r="C104">
        <v>55100</v>
      </c>
      <c r="D104">
        <v>9349.7451999999994</v>
      </c>
      <c r="E104" s="2">
        <f t="shared" si="96"/>
        <v>24.700000000000003</v>
      </c>
      <c r="F104" s="2">
        <f t="shared" si="97"/>
        <v>-21.15</v>
      </c>
      <c r="G104">
        <v>-7.3</v>
      </c>
      <c r="H104">
        <v>2</v>
      </c>
      <c r="I104">
        <v>1</v>
      </c>
      <c r="K104" s="2">
        <f t="shared" si="64"/>
        <v>23.300000000000004</v>
      </c>
      <c r="L104" s="1">
        <f t="shared" si="65"/>
        <v>-21.9</v>
      </c>
      <c r="M104" s="1">
        <f t="shared" si="66"/>
        <v>-7.3</v>
      </c>
      <c r="N104" s="1">
        <f t="shared" si="67"/>
        <v>26.1</v>
      </c>
      <c r="O104" s="1">
        <f t="shared" si="68"/>
        <v>-21.9</v>
      </c>
      <c r="P104" s="1">
        <f t="shared" si="69"/>
        <v>-7.3</v>
      </c>
      <c r="Q104" s="1">
        <f t="shared" si="70"/>
        <v>26.1</v>
      </c>
      <c r="R104" s="1">
        <f t="shared" si="71"/>
        <v>-20.399999999999999</v>
      </c>
      <c r="S104" s="1">
        <f t="shared" si="72"/>
        <v>-7.3</v>
      </c>
      <c r="T104" s="1">
        <f t="shared" si="73"/>
        <v>23.300000000000004</v>
      </c>
      <c r="U104" s="1">
        <f t="shared" si="74"/>
        <v>-20.399999999999999</v>
      </c>
      <c r="V104" s="1">
        <f t="shared" si="75"/>
        <v>-7.3</v>
      </c>
      <c r="X104" s="3" t="s">
        <v>27</v>
      </c>
      <c r="Y104" s="4">
        <f t="shared" si="76"/>
        <v>23.3</v>
      </c>
      <c r="Z104" s="3" t="s">
        <v>28</v>
      </c>
      <c r="AA104" s="4">
        <f t="shared" si="77"/>
        <v>-21.9</v>
      </c>
      <c r="AB104" s="3" t="s">
        <v>28</v>
      </c>
      <c r="AC104" s="4">
        <f t="shared" si="78"/>
        <v>-7.3</v>
      </c>
      <c r="AD104" s="3" t="s">
        <v>29</v>
      </c>
      <c r="AE104" s="4">
        <f t="shared" si="79"/>
        <v>26.1</v>
      </c>
      <c r="AF104" s="3" t="s">
        <v>28</v>
      </c>
      <c r="AG104" s="4">
        <f t="shared" si="80"/>
        <v>-21.9</v>
      </c>
      <c r="AH104" s="3" t="s">
        <v>28</v>
      </c>
      <c r="AI104" s="4">
        <f t="shared" si="81"/>
        <v>-7.3</v>
      </c>
      <c r="AJ104" s="3" t="s">
        <v>29</v>
      </c>
      <c r="AK104" s="4">
        <f t="shared" si="82"/>
        <v>26.1</v>
      </c>
      <c r="AL104" s="3" t="s">
        <v>28</v>
      </c>
      <c r="AM104" s="4">
        <f t="shared" si="83"/>
        <v>-20.399999999999999</v>
      </c>
      <c r="AN104" s="3" t="s">
        <v>28</v>
      </c>
      <c r="AO104" s="4">
        <f t="shared" si="84"/>
        <v>-7.3</v>
      </c>
      <c r="AP104" s="3" t="s">
        <v>29</v>
      </c>
      <c r="AQ104" s="4">
        <f t="shared" si="85"/>
        <v>23.3</v>
      </c>
      <c r="AR104" s="3" t="s">
        <v>28</v>
      </c>
      <c r="AS104" s="4">
        <f t="shared" si="86"/>
        <v>-20.399999999999999</v>
      </c>
      <c r="AT104" s="3" t="s">
        <v>28</v>
      </c>
      <c r="AU104" s="4">
        <f t="shared" si="87"/>
        <v>-7.3</v>
      </c>
      <c r="AV104" s="3" t="s">
        <v>30</v>
      </c>
      <c r="AZ104">
        <f t="shared" si="98"/>
        <v>0</v>
      </c>
      <c r="BA104">
        <f t="shared" si="99"/>
        <v>0</v>
      </c>
      <c r="BB104">
        <f t="shared" si="100"/>
        <v>0</v>
      </c>
      <c r="BC104">
        <f t="shared" si="101"/>
        <v>0</v>
      </c>
      <c r="BD104">
        <f t="shared" si="102"/>
        <v>24.700000000000003</v>
      </c>
      <c r="BE104">
        <f t="shared" si="103"/>
        <v>-21.15</v>
      </c>
      <c r="BF104">
        <f t="shared" si="104"/>
        <v>0</v>
      </c>
      <c r="BG104">
        <f t="shared" si="105"/>
        <v>0</v>
      </c>
      <c r="BJ104" s="6" t="s">
        <v>31</v>
      </c>
      <c r="BK104" s="6">
        <f>(Y104+AE104+AK104+AQ104)/4</f>
        <v>24.7</v>
      </c>
      <c r="BL104" s="6">
        <f>(AA104+AG104+AM104+AS104)/4</f>
        <v>-21.15</v>
      </c>
      <c r="BM104" s="7">
        <f>AC104</f>
        <v>-7.3</v>
      </c>
      <c r="BN104" s="6">
        <f t="shared" si="94"/>
        <v>24.7</v>
      </c>
      <c r="BO104" s="6">
        <f t="shared" si="95"/>
        <v>-21.15</v>
      </c>
      <c r="BP104" s="6">
        <f t="shared" si="88"/>
        <v>-66.5</v>
      </c>
      <c r="BR104">
        <f t="shared" si="93"/>
        <v>100</v>
      </c>
      <c r="BS104" s="6" t="str">
        <f t="shared" si="89"/>
        <v>set line_100.AxisFunction "Manual"</v>
      </c>
      <c r="BT104" s="6"/>
      <c r="BU104" s="6"/>
      <c r="BX104" s="6" t="str">
        <f t="shared" si="90"/>
        <v>set line_100.AxisVectorY 1</v>
      </c>
      <c r="BY104" s="6"/>
      <c r="BZ104" s="6"/>
      <c r="CB104" s="6" t="str">
        <f t="shared" si="91"/>
        <v>set EmbeddedBeam_100.Material PileTypeII</v>
      </c>
      <c r="CC104" s="6"/>
      <c r="CD104" s="6"/>
      <c r="CE104" s="6"/>
      <c r="CG104" s="6" t="str">
        <f t="shared" si="92"/>
        <v>set Pile100.EmbeddedBeam.Connection "Free"</v>
      </c>
    </row>
    <row r="105" spans="1:85" x14ac:dyDescent="0.25">
      <c r="A105">
        <v>101</v>
      </c>
      <c r="C105">
        <v>32800</v>
      </c>
      <c r="D105">
        <v>5849.7452000000003</v>
      </c>
      <c r="E105" s="2">
        <f t="shared" si="96"/>
        <v>2.3999999999999986</v>
      </c>
      <c r="F105" s="2">
        <f t="shared" si="97"/>
        <v>-24.65</v>
      </c>
      <c r="G105">
        <v>-7.3</v>
      </c>
      <c r="H105">
        <v>2</v>
      </c>
      <c r="I105">
        <v>0</v>
      </c>
      <c r="K105" s="2">
        <f t="shared" si="64"/>
        <v>1.6499999999999986</v>
      </c>
      <c r="L105" s="1">
        <f t="shared" si="65"/>
        <v>-26.049999999999997</v>
      </c>
      <c r="M105" s="1">
        <f t="shared" si="66"/>
        <v>-7.3</v>
      </c>
      <c r="N105" s="1">
        <f t="shared" si="67"/>
        <v>3.1499999999999986</v>
      </c>
      <c r="O105" s="1">
        <f t="shared" si="68"/>
        <v>-26.049999999999997</v>
      </c>
      <c r="P105" s="1">
        <f t="shared" si="69"/>
        <v>-7.3</v>
      </c>
      <c r="Q105" s="1">
        <f t="shared" si="70"/>
        <v>3.1499999999999986</v>
      </c>
      <c r="R105" s="1">
        <f t="shared" si="71"/>
        <v>-23.25</v>
      </c>
      <c r="S105" s="1">
        <f t="shared" si="72"/>
        <v>-7.3</v>
      </c>
      <c r="T105" s="1">
        <f t="shared" si="73"/>
        <v>1.6499999999999986</v>
      </c>
      <c r="U105" s="1">
        <f t="shared" si="74"/>
        <v>-23.25</v>
      </c>
      <c r="V105" s="1">
        <f t="shared" si="75"/>
        <v>-7.3</v>
      </c>
      <c r="X105" s="3" t="s">
        <v>27</v>
      </c>
      <c r="Y105" s="4">
        <f t="shared" si="76"/>
        <v>1.65</v>
      </c>
      <c r="Z105" s="3" t="s">
        <v>28</v>
      </c>
      <c r="AA105" s="4">
        <f t="shared" si="77"/>
        <v>-26.05</v>
      </c>
      <c r="AB105" s="3" t="s">
        <v>28</v>
      </c>
      <c r="AC105" s="4">
        <f t="shared" si="78"/>
        <v>-7.3</v>
      </c>
      <c r="AD105" s="3" t="s">
        <v>29</v>
      </c>
      <c r="AE105" s="4">
        <f t="shared" si="79"/>
        <v>3.15</v>
      </c>
      <c r="AF105" s="3" t="s">
        <v>28</v>
      </c>
      <c r="AG105" s="4">
        <f t="shared" si="80"/>
        <v>-26.05</v>
      </c>
      <c r="AH105" s="3" t="s">
        <v>28</v>
      </c>
      <c r="AI105" s="4">
        <f t="shared" si="81"/>
        <v>-7.3</v>
      </c>
      <c r="AJ105" s="3" t="s">
        <v>29</v>
      </c>
      <c r="AK105" s="4">
        <f t="shared" si="82"/>
        <v>3.15</v>
      </c>
      <c r="AL105" s="3" t="s">
        <v>28</v>
      </c>
      <c r="AM105" s="4">
        <f t="shared" si="83"/>
        <v>-23.25</v>
      </c>
      <c r="AN105" s="3" t="s">
        <v>28</v>
      </c>
      <c r="AO105" s="4">
        <f t="shared" si="84"/>
        <v>-7.3</v>
      </c>
      <c r="AP105" s="3" t="s">
        <v>29</v>
      </c>
      <c r="AQ105" s="4">
        <f t="shared" si="85"/>
        <v>1.65</v>
      </c>
      <c r="AR105" s="3" t="s">
        <v>28</v>
      </c>
      <c r="AS105" s="4">
        <f t="shared" si="86"/>
        <v>-23.25</v>
      </c>
      <c r="AT105" s="3" t="s">
        <v>28</v>
      </c>
      <c r="AU105" s="4">
        <f t="shared" si="87"/>
        <v>-7.3</v>
      </c>
      <c r="AV105" s="3" t="s">
        <v>30</v>
      </c>
      <c r="AZ105">
        <f t="shared" si="98"/>
        <v>0</v>
      </c>
      <c r="BA105">
        <f t="shared" si="99"/>
        <v>0</v>
      </c>
      <c r="BB105">
        <f t="shared" si="100"/>
        <v>0</v>
      </c>
      <c r="BC105">
        <f t="shared" si="101"/>
        <v>0</v>
      </c>
      <c r="BD105">
        <f t="shared" si="102"/>
        <v>2.3999999999999986</v>
      </c>
      <c r="BE105">
        <f t="shared" si="103"/>
        <v>-24.65</v>
      </c>
      <c r="BF105">
        <f t="shared" si="104"/>
        <v>0</v>
      </c>
      <c r="BG105">
        <f t="shared" si="105"/>
        <v>0</v>
      </c>
      <c r="BJ105" s="6" t="s">
        <v>31</v>
      </c>
      <c r="BK105" s="6">
        <f>(Y105+AE105+AK105+AQ105)/4</f>
        <v>2.4</v>
      </c>
      <c r="BL105" s="6">
        <f>(AA105+AG105+AM105+AS105)/4</f>
        <v>-24.65</v>
      </c>
      <c r="BM105" s="7">
        <f>AC105</f>
        <v>-7.3</v>
      </c>
      <c r="BN105" s="6">
        <f t="shared" si="94"/>
        <v>2.4</v>
      </c>
      <c r="BO105" s="6">
        <f t="shared" si="95"/>
        <v>-24.65</v>
      </c>
      <c r="BP105" s="6">
        <f t="shared" si="88"/>
        <v>-66.5</v>
      </c>
      <c r="BR105">
        <f t="shared" si="93"/>
        <v>101</v>
      </c>
      <c r="BS105" s="6" t="str">
        <f t="shared" si="89"/>
        <v>set line_101.AxisFunction "Manual"</v>
      </c>
      <c r="BT105" s="6"/>
      <c r="BU105" s="6"/>
      <c r="BX105" s="6" t="str">
        <f t="shared" si="90"/>
        <v>set line_101.AxisVectorX 1</v>
      </c>
      <c r="BY105" s="6"/>
      <c r="BZ105" s="6"/>
      <c r="CB105" s="6" t="str">
        <f t="shared" si="91"/>
        <v>set EmbeddedBeam_101.Material PileTypeII</v>
      </c>
      <c r="CC105" s="6"/>
      <c r="CD105" s="6"/>
      <c r="CE105" s="6"/>
      <c r="CG105" s="6" t="str">
        <f t="shared" si="92"/>
        <v>set Pile101.EmbeddedBeam.Connection "Free"</v>
      </c>
    </row>
    <row r="106" spans="1:85" x14ac:dyDescent="0.25">
      <c r="A106">
        <v>102</v>
      </c>
      <c r="C106">
        <v>42200</v>
      </c>
      <c r="D106">
        <v>5849.7452000000003</v>
      </c>
      <c r="E106" s="2">
        <f t="shared" si="96"/>
        <v>11.800000000000004</v>
      </c>
      <c r="F106" s="2">
        <f t="shared" si="97"/>
        <v>-24.65</v>
      </c>
      <c r="G106">
        <v>-7.3</v>
      </c>
      <c r="H106">
        <v>2</v>
      </c>
      <c r="I106">
        <v>0</v>
      </c>
      <c r="K106" s="2">
        <f t="shared" si="64"/>
        <v>11.050000000000004</v>
      </c>
      <c r="L106" s="1">
        <f t="shared" si="65"/>
        <v>-26.049999999999997</v>
      </c>
      <c r="M106" s="1">
        <f t="shared" si="66"/>
        <v>-7.3</v>
      </c>
      <c r="N106" s="1">
        <f t="shared" si="67"/>
        <v>12.550000000000004</v>
      </c>
      <c r="O106" s="1">
        <f t="shared" si="68"/>
        <v>-26.049999999999997</v>
      </c>
      <c r="P106" s="1">
        <f t="shared" si="69"/>
        <v>-7.3</v>
      </c>
      <c r="Q106" s="1">
        <f t="shared" si="70"/>
        <v>12.550000000000004</v>
      </c>
      <c r="R106" s="1">
        <f t="shared" si="71"/>
        <v>-23.25</v>
      </c>
      <c r="S106" s="1">
        <f t="shared" si="72"/>
        <v>-7.3</v>
      </c>
      <c r="T106" s="1">
        <f t="shared" si="73"/>
        <v>11.050000000000004</v>
      </c>
      <c r="U106" s="1">
        <f t="shared" si="74"/>
        <v>-23.25</v>
      </c>
      <c r="V106" s="1">
        <f t="shared" si="75"/>
        <v>-7.3</v>
      </c>
      <c r="X106" s="3" t="s">
        <v>27</v>
      </c>
      <c r="Y106" s="4">
        <f t="shared" si="76"/>
        <v>11.05</v>
      </c>
      <c r="Z106" s="3" t="s">
        <v>28</v>
      </c>
      <c r="AA106" s="4">
        <f t="shared" si="77"/>
        <v>-26.05</v>
      </c>
      <c r="AB106" s="3" t="s">
        <v>28</v>
      </c>
      <c r="AC106" s="4">
        <f t="shared" si="78"/>
        <v>-7.3</v>
      </c>
      <c r="AD106" s="3" t="s">
        <v>29</v>
      </c>
      <c r="AE106" s="4">
        <f t="shared" si="79"/>
        <v>12.55</v>
      </c>
      <c r="AF106" s="3" t="s">
        <v>28</v>
      </c>
      <c r="AG106" s="4">
        <f t="shared" si="80"/>
        <v>-26.05</v>
      </c>
      <c r="AH106" s="3" t="s">
        <v>28</v>
      </c>
      <c r="AI106" s="4">
        <f t="shared" si="81"/>
        <v>-7.3</v>
      </c>
      <c r="AJ106" s="3" t="s">
        <v>29</v>
      </c>
      <c r="AK106" s="4">
        <f t="shared" si="82"/>
        <v>12.55</v>
      </c>
      <c r="AL106" s="3" t="s">
        <v>28</v>
      </c>
      <c r="AM106" s="4">
        <f t="shared" si="83"/>
        <v>-23.25</v>
      </c>
      <c r="AN106" s="3" t="s">
        <v>28</v>
      </c>
      <c r="AO106" s="4">
        <f t="shared" si="84"/>
        <v>-7.3</v>
      </c>
      <c r="AP106" s="3" t="s">
        <v>29</v>
      </c>
      <c r="AQ106" s="4">
        <f t="shared" si="85"/>
        <v>11.05</v>
      </c>
      <c r="AR106" s="3" t="s">
        <v>28</v>
      </c>
      <c r="AS106" s="4">
        <f t="shared" si="86"/>
        <v>-23.25</v>
      </c>
      <c r="AT106" s="3" t="s">
        <v>28</v>
      </c>
      <c r="AU106" s="4">
        <f t="shared" si="87"/>
        <v>-7.3</v>
      </c>
      <c r="AV106" s="3" t="s">
        <v>30</v>
      </c>
      <c r="AZ106">
        <f t="shared" si="98"/>
        <v>0</v>
      </c>
      <c r="BA106">
        <f t="shared" si="99"/>
        <v>0</v>
      </c>
      <c r="BB106">
        <f t="shared" si="100"/>
        <v>0</v>
      </c>
      <c r="BC106">
        <f t="shared" si="101"/>
        <v>0</v>
      </c>
      <c r="BD106">
        <f t="shared" si="102"/>
        <v>11.800000000000004</v>
      </c>
      <c r="BE106">
        <f t="shared" si="103"/>
        <v>-24.65</v>
      </c>
      <c r="BF106">
        <f t="shared" si="104"/>
        <v>0</v>
      </c>
      <c r="BG106">
        <f t="shared" si="105"/>
        <v>0</v>
      </c>
      <c r="BJ106" s="6" t="s">
        <v>31</v>
      </c>
      <c r="BK106" s="6">
        <f>(Y106+AE106+AK106+AQ106)/4</f>
        <v>11.8</v>
      </c>
      <c r="BL106" s="6">
        <f>(AA106+AG106+AM106+AS106)/4</f>
        <v>-24.65</v>
      </c>
      <c r="BM106" s="7">
        <f>AC106</f>
        <v>-7.3</v>
      </c>
      <c r="BN106" s="6">
        <f t="shared" si="94"/>
        <v>11.8</v>
      </c>
      <c r="BO106" s="6">
        <f t="shared" si="95"/>
        <v>-24.65</v>
      </c>
      <c r="BP106" s="6">
        <f t="shared" si="88"/>
        <v>-66.5</v>
      </c>
      <c r="BR106">
        <f t="shared" si="93"/>
        <v>102</v>
      </c>
      <c r="BS106" s="6" t="str">
        <f t="shared" si="89"/>
        <v>set line_102.AxisFunction "Manual"</v>
      </c>
      <c r="BT106" s="6"/>
      <c r="BU106" s="6"/>
      <c r="BX106" s="6" t="str">
        <f t="shared" si="90"/>
        <v>set line_102.AxisVectorX 1</v>
      </c>
      <c r="BY106" s="6"/>
      <c r="BZ106" s="6"/>
      <c r="CB106" s="6" t="str">
        <f t="shared" si="91"/>
        <v>set EmbeddedBeam_102.Material PileTypeII</v>
      </c>
      <c r="CC106" s="6"/>
      <c r="CD106" s="6"/>
      <c r="CE106" s="6"/>
      <c r="CG106" s="6" t="str">
        <f t="shared" si="92"/>
        <v>set Pile102.EmbeddedBeam.Connection "Free"</v>
      </c>
    </row>
    <row r="107" spans="1:85" x14ac:dyDescent="0.25">
      <c r="A107">
        <v>103</v>
      </c>
      <c r="C107">
        <v>51600</v>
      </c>
      <c r="D107">
        <v>5849.7452000000003</v>
      </c>
      <c r="E107" s="2">
        <f t="shared" si="96"/>
        <v>21.200000000000003</v>
      </c>
      <c r="F107" s="2">
        <f t="shared" si="97"/>
        <v>-24.65</v>
      </c>
      <c r="G107">
        <v>-7.3</v>
      </c>
      <c r="H107">
        <v>2</v>
      </c>
      <c r="I107">
        <v>0</v>
      </c>
      <c r="K107" s="2">
        <f t="shared" si="64"/>
        <v>20.450000000000003</v>
      </c>
      <c r="L107" s="1">
        <f t="shared" si="65"/>
        <v>-26.049999999999997</v>
      </c>
      <c r="M107" s="1">
        <f t="shared" si="66"/>
        <v>-7.3</v>
      </c>
      <c r="N107" s="1">
        <f t="shared" si="67"/>
        <v>21.950000000000003</v>
      </c>
      <c r="O107" s="1">
        <f t="shared" si="68"/>
        <v>-26.049999999999997</v>
      </c>
      <c r="P107" s="1">
        <f t="shared" si="69"/>
        <v>-7.3</v>
      </c>
      <c r="Q107" s="1">
        <f t="shared" si="70"/>
        <v>21.950000000000003</v>
      </c>
      <c r="R107" s="1">
        <f t="shared" si="71"/>
        <v>-23.25</v>
      </c>
      <c r="S107" s="1">
        <f t="shared" si="72"/>
        <v>-7.3</v>
      </c>
      <c r="T107" s="1">
        <f t="shared" si="73"/>
        <v>20.450000000000003</v>
      </c>
      <c r="U107" s="1">
        <f t="shared" si="74"/>
        <v>-23.25</v>
      </c>
      <c r="V107" s="1">
        <f t="shared" si="75"/>
        <v>-7.3</v>
      </c>
      <c r="X107" s="3" t="s">
        <v>27</v>
      </c>
      <c r="Y107" s="4">
        <f t="shared" si="76"/>
        <v>20.45</v>
      </c>
      <c r="Z107" s="3" t="s">
        <v>28</v>
      </c>
      <c r="AA107" s="4">
        <f t="shared" si="77"/>
        <v>-26.05</v>
      </c>
      <c r="AB107" s="3" t="s">
        <v>28</v>
      </c>
      <c r="AC107" s="4">
        <f t="shared" si="78"/>
        <v>-7.3</v>
      </c>
      <c r="AD107" s="3" t="s">
        <v>29</v>
      </c>
      <c r="AE107" s="4">
        <f t="shared" si="79"/>
        <v>21.95</v>
      </c>
      <c r="AF107" s="3" t="s">
        <v>28</v>
      </c>
      <c r="AG107" s="4">
        <f t="shared" si="80"/>
        <v>-26.05</v>
      </c>
      <c r="AH107" s="3" t="s">
        <v>28</v>
      </c>
      <c r="AI107" s="4">
        <f t="shared" si="81"/>
        <v>-7.3</v>
      </c>
      <c r="AJ107" s="3" t="s">
        <v>29</v>
      </c>
      <c r="AK107" s="4">
        <f t="shared" si="82"/>
        <v>21.95</v>
      </c>
      <c r="AL107" s="3" t="s">
        <v>28</v>
      </c>
      <c r="AM107" s="4">
        <f t="shared" si="83"/>
        <v>-23.25</v>
      </c>
      <c r="AN107" s="3" t="s">
        <v>28</v>
      </c>
      <c r="AO107" s="4">
        <f t="shared" si="84"/>
        <v>-7.3</v>
      </c>
      <c r="AP107" s="3" t="s">
        <v>29</v>
      </c>
      <c r="AQ107" s="4">
        <f t="shared" si="85"/>
        <v>20.45</v>
      </c>
      <c r="AR107" s="3" t="s">
        <v>28</v>
      </c>
      <c r="AS107" s="4">
        <f t="shared" si="86"/>
        <v>-23.25</v>
      </c>
      <c r="AT107" s="3" t="s">
        <v>28</v>
      </c>
      <c r="AU107" s="4">
        <f t="shared" si="87"/>
        <v>-7.3</v>
      </c>
      <c r="AV107" s="3" t="s">
        <v>30</v>
      </c>
      <c r="AZ107">
        <f t="shared" si="98"/>
        <v>0</v>
      </c>
      <c r="BA107">
        <f t="shared" si="99"/>
        <v>0</v>
      </c>
      <c r="BB107">
        <f t="shared" si="100"/>
        <v>0</v>
      </c>
      <c r="BC107">
        <f t="shared" si="101"/>
        <v>0</v>
      </c>
      <c r="BD107">
        <f t="shared" si="102"/>
        <v>21.200000000000003</v>
      </c>
      <c r="BE107">
        <f t="shared" si="103"/>
        <v>-24.65</v>
      </c>
      <c r="BF107">
        <f t="shared" si="104"/>
        <v>0</v>
      </c>
      <c r="BG107">
        <f t="shared" si="105"/>
        <v>0</v>
      </c>
      <c r="BJ107" s="6" t="s">
        <v>31</v>
      </c>
      <c r="BK107" s="6">
        <f>(Y107+AE107+AK107+AQ107)/4</f>
        <v>21.2</v>
      </c>
      <c r="BL107" s="6">
        <f>(AA107+AG107+AM107+AS107)/4</f>
        <v>-24.65</v>
      </c>
      <c r="BM107" s="7">
        <f>AC107</f>
        <v>-7.3</v>
      </c>
      <c r="BN107" s="6">
        <f t="shared" si="94"/>
        <v>21.2</v>
      </c>
      <c r="BO107" s="6">
        <f t="shared" si="95"/>
        <v>-24.65</v>
      </c>
      <c r="BP107" s="6">
        <f t="shared" si="88"/>
        <v>-66.5</v>
      </c>
      <c r="BR107">
        <f t="shared" si="93"/>
        <v>103</v>
      </c>
      <c r="BS107" s="6" t="str">
        <f t="shared" si="89"/>
        <v>set line_103.AxisFunction "Manual"</v>
      </c>
      <c r="BT107" s="6"/>
      <c r="BU107" s="6"/>
      <c r="BX107" s="6" t="str">
        <f t="shared" si="90"/>
        <v>set line_103.AxisVectorX 1</v>
      </c>
      <c r="BY107" s="6"/>
      <c r="BZ107" s="6"/>
      <c r="CB107" s="6" t="str">
        <f t="shared" si="91"/>
        <v>set EmbeddedBeam_103.Material PileTypeII</v>
      </c>
      <c r="CC107" s="6"/>
      <c r="CD107" s="6"/>
      <c r="CE107" s="6"/>
      <c r="CG107" s="6" t="str">
        <f t="shared" si="92"/>
        <v>set Pile103.EmbeddedBeam.Connection "Free"</v>
      </c>
    </row>
    <row r="108" spans="1:85" x14ac:dyDescent="0.25">
      <c r="A108">
        <v>104</v>
      </c>
      <c r="C108">
        <v>58600</v>
      </c>
      <c r="D108">
        <v>5849.7452000000003</v>
      </c>
      <c r="E108" s="2">
        <f t="shared" si="96"/>
        <v>28.200000000000003</v>
      </c>
      <c r="F108" s="2">
        <f t="shared" si="97"/>
        <v>-24.65</v>
      </c>
      <c r="G108">
        <v>-7.3</v>
      </c>
      <c r="H108">
        <v>2</v>
      </c>
      <c r="I108">
        <v>0</v>
      </c>
      <c r="K108" s="2">
        <f t="shared" si="64"/>
        <v>27.450000000000003</v>
      </c>
      <c r="L108" s="1">
        <f t="shared" si="65"/>
        <v>-26.049999999999997</v>
      </c>
      <c r="M108" s="1">
        <f t="shared" si="66"/>
        <v>-7.3</v>
      </c>
      <c r="N108" s="1">
        <f t="shared" si="67"/>
        <v>28.950000000000003</v>
      </c>
      <c r="O108" s="1">
        <f t="shared" si="68"/>
        <v>-26.049999999999997</v>
      </c>
      <c r="P108" s="1">
        <f t="shared" si="69"/>
        <v>-7.3</v>
      </c>
      <c r="Q108" s="1">
        <f t="shared" si="70"/>
        <v>28.950000000000003</v>
      </c>
      <c r="R108" s="1">
        <f t="shared" si="71"/>
        <v>-23.25</v>
      </c>
      <c r="S108" s="1">
        <f t="shared" si="72"/>
        <v>-7.3</v>
      </c>
      <c r="T108" s="1">
        <f t="shared" si="73"/>
        <v>27.450000000000003</v>
      </c>
      <c r="U108" s="1">
        <f t="shared" si="74"/>
        <v>-23.25</v>
      </c>
      <c r="V108" s="1">
        <f t="shared" si="75"/>
        <v>-7.3</v>
      </c>
      <c r="X108" s="3" t="s">
        <v>27</v>
      </c>
      <c r="Y108" s="4">
        <f t="shared" si="76"/>
        <v>27.45</v>
      </c>
      <c r="Z108" s="3" t="s">
        <v>28</v>
      </c>
      <c r="AA108" s="4">
        <f t="shared" si="77"/>
        <v>-26.05</v>
      </c>
      <c r="AB108" s="3" t="s">
        <v>28</v>
      </c>
      <c r="AC108" s="4">
        <f t="shared" si="78"/>
        <v>-7.3</v>
      </c>
      <c r="AD108" s="3" t="s">
        <v>29</v>
      </c>
      <c r="AE108" s="4">
        <f t="shared" si="79"/>
        <v>28.95</v>
      </c>
      <c r="AF108" s="3" t="s">
        <v>28</v>
      </c>
      <c r="AG108" s="4">
        <f t="shared" si="80"/>
        <v>-26.05</v>
      </c>
      <c r="AH108" s="3" t="s">
        <v>28</v>
      </c>
      <c r="AI108" s="4">
        <f t="shared" si="81"/>
        <v>-7.3</v>
      </c>
      <c r="AJ108" s="3" t="s">
        <v>29</v>
      </c>
      <c r="AK108" s="4">
        <f t="shared" si="82"/>
        <v>28.95</v>
      </c>
      <c r="AL108" s="3" t="s">
        <v>28</v>
      </c>
      <c r="AM108" s="4">
        <f t="shared" si="83"/>
        <v>-23.25</v>
      </c>
      <c r="AN108" s="3" t="s">
        <v>28</v>
      </c>
      <c r="AO108" s="4">
        <f t="shared" si="84"/>
        <v>-7.3</v>
      </c>
      <c r="AP108" s="3" t="s">
        <v>29</v>
      </c>
      <c r="AQ108" s="4">
        <f t="shared" si="85"/>
        <v>27.45</v>
      </c>
      <c r="AR108" s="3" t="s">
        <v>28</v>
      </c>
      <c r="AS108" s="4">
        <f t="shared" si="86"/>
        <v>-23.25</v>
      </c>
      <c r="AT108" s="3" t="s">
        <v>28</v>
      </c>
      <c r="AU108" s="4">
        <f t="shared" si="87"/>
        <v>-7.3</v>
      </c>
      <c r="AV108" s="3" t="s">
        <v>30</v>
      </c>
      <c r="AZ108">
        <f t="shared" si="98"/>
        <v>0</v>
      </c>
      <c r="BA108">
        <f t="shared" si="99"/>
        <v>0</v>
      </c>
      <c r="BB108">
        <f t="shared" si="100"/>
        <v>0</v>
      </c>
      <c r="BC108">
        <f t="shared" si="101"/>
        <v>0</v>
      </c>
      <c r="BD108">
        <f t="shared" si="102"/>
        <v>28.200000000000003</v>
      </c>
      <c r="BE108">
        <f t="shared" si="103"/>
        <v>-24.65</v>
      </c>
      <c r="BF108">
        <f t="shared" si="104"/>
        <v>0</v>
      </c>
      <c r="BG108">
        <f t="shared" si="105"/>
        <v>0</v>
      </c>
      <c r="BJ108" s="6" t="s">
        <v>31</v>
      </c>
      <c r="BK108" s="6">
        <f>(Y108+AE108+AK108+AQ108)/4</f>
        <v>28.2</v>
      </c>
      <c r="BL108" s="6">
        <f>(AA108+AG108+AM108+AS108)/4</f>
        <v>-24.65</v>
      </c>
      <c r="BM108" s="7">
        <f>AC108</f>
        <v>-7.3</v>
      </c>
      <c r="BN108" s="6">
        <f t="shared" si="94"/>
        <v>28.2</v>
      </c>
      <c r="BO108" s="6">
        <f t="shared" si="95"/>
        <v>-24.65</v>
      </c>
      <c r="BP108" s="6">
        <f t="shared" si="88"/>
        <v>-66.5</v>
      </c>
      <c r="BR108">
        <f t="shared" si="93"/>
        <v>104</v>
      </c>
      <c r="BS108" s="6" t="str">
        <f t="shared" si="89"/>
        <v>set line_104.AxisFunction "Manual"</v>
      </c>
      <c r="BT108" s="6"/>
      <c r="BU108" s="6"/>
      <c r="BX108" s="6" t="str">
        <f t="shared" si="90"/>
        <v>set line_104.AxisVectorX 1</v>
      </c>
      <c r="BY108" s="6"/>
      <c r="BZ108" s="6"/>
      <c r="CB108" s="6" t="str">
        <f t="shared" si="91"/>
        <v>set EmbeddedBeam_104.Material PileTypeII</v>
      </c>
      <c r="CC108" s="6"/>
      <c r="CD108" s="6"/>
      <c r="CE108" s="6"/>
      <c r="CG108" s="6" t="str">
        <f t="shared" si="92"/>
        <v>set Pile104.EmbeddedBeam.Connection "Free"</v>
      </c>
    </row>
    <row r="109" spans="1:85" x14ac:dyDescent="0.25">
      <c r="A109">
        <v>105</v>
      </c>
      <c r="C109">
        <v>33400</v>
      </c>
      <c r="D109">
        <v>2349.7451999999998</v>
      </c>
      <c r="E109" s="2">
        <f t="shared" si="96"/>
        <v>3</v>
      </c>
      <c r="F109" s="2">
        <f t="shared" si="97"/>
        <v>-28.15</v>
      </c>
      <c r="G109">
        <v>-7.3</v>
      </c>
      <c r="H109">
        <v>2</v>
      </c>
      <c r="I109">
        <v>1</v>
      </c>
      <c r="K109" s="2">
        <f t="shared" si="64"/>
        <v>1.6</v>
      </c>
      <c r="L109" s="1">
        <f t="shared" si="65"/>
        <v>-28.9</v>
      </c>
      <c r="M109" s="1">
        <f t="shared" si="66"/>
        <v>-7.3</v>
      </c>
      <c r="N109" s="1">
        <f t="shared" si="67"/>
        <v>4.4000000000000004</v>
      </c>
      <c r="O109" s="1">
        <f t="shared" si="68"/>
        <v>-28.9</v>
      </c>
      <c r="P109" s="1">
        <f t="shared" si="69"/>
        <v>-7.3</v>
      </c>
      <c r="Q109" s="1">
        <f t="shared" si="70"/>
        <v>4.4000000000000004</v>
      </c>
      <c r="R109" s="1">
        <f t="shared" si="71"/>
        <v>-27.4</v>
      </c>
      <c r="S109" s="1">
        <f t="shared" si="72"/>
        <v>-7.3</v>
      </c>
      <c r="T109" s="1">
        <f t="shared" si="73"/>
        <v>1.6</v>
      </c>
      <c r="U109" s="1">
        <f t="shared" si="74"/>
        <v>-27.4</v>
      </c>
      <c r="V109" s="1">
        <f t="shared" si="75"/>
        <v>-7.3</v>
      </c>
      <c r="X109" s="3" t="s">
        <v>27</v>
      </c>
      <c r="Y109" s="4">
        <f t="shared" si="76"/>
        <v>1.6</v>
      </c>
      <c r="Z109" s="3" t="s">
        <v>28</v>
      </c>
      <c r="AA109" s="4">
        <f t="shared" si="77"/>
        <v>-28.9</v>
      </c>
      <c r="AB109" s="3" t="s">
        <v>28</v>
      </c>
      <c r="AC109" s="4">
        <f t="shared" si="78"/>
        <v>-7.3</v>
      </c>
      <c r="AD109" s="3" t="s">
        <v>29</v>
      </c>
      <c r="AE109" s="4">
        <f t="shared" si="79"/>
        <v>4.4000000000000004</v>
      </c>
      <c r="AF109" s="3" t="s">
        <v>28</v>
      </c>
      <c r="AG109" s="4">
        <f t="shared" si="80"/>
        <v>-28.9</v>
      </c>
      <c r="AH109" s="3" t="s">
        <v>28</v>
      </c>
      <c r="AI109" s="4">
        <f t="shared" si="81"/>
        <v>-7.3</v>
      </c>
      <c r="AJ109" s="3" t="s">
        <v>29</v>
      </c>
      <c r="AK109" s="4">
        <f t="shared" si="82"/>
        <v>4.4000000000000004</v>
      </c>
      <c r="AL109" s="3" t="s">
        <v>28</v>
      </c>
      <c r="AM109" s="4">
        <f t="shared" si="83"/>
        <v>-27.4</v>
      </c>
      <c r="AN109" s="3" t="s">
        <v>28</v>
      </c>
      <c r="AO109" s="4">
        <f t="shared" si="84"/>
        <v>-7.3</v>
      </c>
      <c r="AP109" s="3" t="s">
        <v>29</v>
      </c>
      <c r="AQ109" s="4">
        <f t="shared" si="85"/>
        <v>1.6</v>
      </c>
      <c r="AR109" s="3" t="s">
        <v>28</v>
      </c>
      <c r="AS109" s="4">
        <f t="shared" si="86"/>
        <v>-27.4</v>
      </c>
      <c r="AT109" s="3" t="s">
        <v>28</v>
      </c>
      <c r="AU109" s="4">
        <f t="shared" si="87"/>
        <v>-7.3</v>
      </c>
      <c r="AV109" s="3" t="s">
        <v>30</v>
      </c>
      <c r="AZ109">
        <f t="shared" si="98"/>
        <v>0</v>
      </c>
      <c r="BA109">
        <f t="shared" si="99"/>
        <v>0</v>
      </c>
      <c r="BB109">
        <f t="shared" si="100"/>
        <v>0</v>
      </c>
      <c r="BC109">
        <f t="shared" si="101"/>
        <v>0</v>
      </c>
      <c r="BD109">
        <f t="shared" si="102"/>
        <v>3</v>
      </c>
      <c r="BE109">
        <f t="shared" si="103"/>
        <v>-28.15</v>
      </c>
      <c r="BF109">
        <f t="shared" si="104"/>
        <v>0</v>
      </c>
      <c r="BG109">
        <f t="shared" si="105"/>
        <v>0</v>
      </c>
      <c r="BJ109" s="6" t="s">
        <v>31</v>
      </c>
      <c r="BK109" s="6">
        <f>(Y109+AE109+AK109+AQ109)/4</f>
        <v>3</v>
      </c>
      <c r="BL109" s="6">
        <f>(AA109+AG109+AM109+AS109)/4</f>
        <v>-28.15</v>
      </c>
      <c r="BM109" s="7">
        <f>AC109</f>
        <v>-7.3</v>
      </c>
      <c r="BN109" s="6">
        <f t="shared" si="94"/>
        <v>3</v>
      </c>
      <c r="BO109" s="6">
        <f t="shared" si="95"/>
        <v>-28.15</v>
      </c>
      <c r="BP109" s="6">
        <f t="shared" si="88"/>
        <v>-66.5</v>
      </c>
      <c r="BR109">
        <f t="shared" si="93"/>
        <v>105</v>
      </c>
      <c r="BS109" s="6" t="str">
        <f t="shared" si="89"/>
        <v>set line_105.AxisFunction "Manual"</v>
      </c>
      <c r="BT109" s="6"/>
      <c r="BU109" s="6"/>
      <c r="BX109" s="6" t="str">
        <f t="shared" si="90"/>
        <v>set line_105.AxisVectorY 1</v>
      </c>
      <c r="BY109" s="6"/>
      <c r="BZ109" s="6"/>
      <c r="CB109" s="6" t="str">
        <f t="shared" si="91"/>
        <v>set EmbeddedBeam_105.Material PileTypeII</v>
      </c>
      <c r="CC109" s="6"/>
      <c r="CD109" s="6"/>
      <c r="CE109" s="6"/>
      <c r="CG109" s="6" t="str">
        <f t="shared" si="92"/>
        <v>set Pile105.EmbeddedBeam.Connection "Free"</v>
      </c>
    </row>
    <row r="110" spans="1:85" x14ac:dyDescent="0.25">
      <c r="A110">
        <v>106</v>
      </c>
      <c r="C110">
        <v>37500</v>
      </c>
      <c r="D110">
        <v>2349.7451999999998</v>
      </c>
      <c r="E110" s="2">
        <f t="shared" si="96"/>
        <v>7.1000000000000014</v>
      </c>
      <c r="F110" s="2">
        <f t="shared" si="97"/>
        <v>-28.15</v>
      </c>
      <c r="G110">
        <v>-7.3</v>
      </c>
      <c r="H110">
        <v>2</v>
      </c>
      <c r="I110">
        <v>1</v>
      </c>
      <c r="K110" s="2">
        <f t="shared" si="64"/>
        <v>5.7000000000000011</v>
      </c>
      <c r="L110" s="1">
        <f t="shared" si="65"/>
        <v>-28.9</v>
      </c>
      <c r="M110" s="1">
        <f t="shared" si="66"/>
        <v>-7.3</v>
      </c>
      <c r="N110" s="1">
        <f t="shared" si="67"/>
        <v>8.5000000000000018</v>
      </c>
      <c r="O110" s="1">
        <f t="shared" si="68"/>
        <v>-28.9</v>
      </c>
      <c r="P110" s="1">
        <f t="shared" si="69"/>
        <v>-7.3</v>
      </c>
      <c r="Q110" s="1">
        <f t="shared" si="70"/>
        <v>8.5000000000000018</v>
      </c>
      <c r="R110" s="1">
        <f t="shared" si="71"/>
        <v>-27.4</v>
      </c>
      <c r="S110" s="1">
        <f t="shared" si="72"/>
        <v>-7.3</v>
      </c>
      <c r="T110" s="1">
        <f t="shared" si="73"/>
        <v>5.7000000000000011</v>
      </c>
      <c r="U110" s="1">
        <f t="shared" si="74"/>
        <v>-27.4</v>
      </c>
      <c r="V110" s="1">
        <f t="shared" si="75"/>
        <v>-7.3</v>
      </c>
      <c r="X110" s="3" t="s">
        <v>27</v>
      </c>
      <c r="Y110" s="4">
        <f t="shared" si="76"/>
        <v>5.7</v>
      </c>
      <c r="Z110" s="3" t="s">
        <v>28</v>
      </c>
      <c r="AA110" s="4">
        <f t="shared" si="77"/>
        <v>-28.9</v>
      </c>
      <c r="AB110" s="3" t="s">
        <v>28</v>
      </c>
      <c r="AC110" s="4">
        <f t="shared" si="78"/>
        <v>-7.3</v>
      </c>
      <c r="AD110" s="3" t="s">
        <v>29</v>
      </c>
      <c r="AE110" s="4">
        <f t="shared" si="79"/>
        <v>8.5</v>
      </c>
      <c r="AF110" s="3" t="s">
        <v>28</v>
      </c>
      <c r="AG110" s="4">
        <f t="shared" si="80"/>
        <v>-28.9</v>
      </c>
      <c r="AH110" s="3" t="s">
        <v>28</v>
      </c>
      <c r="AI110" s="4">
        <f t="shared" si="81"/>
        <v>-7.3</v>
      </c>
      <c r="AJ110" s="3" t="s">
        <v>29</v>
      </c>
      <c r="AK110" s="4">
        <f t="shared" si="82"/>
        <v>8.5</v>
      </c>
      <c r="AL110" s="3" t="s">
        <v>28</v>
      </c>
      <c r="AM110" s="4">
        <f t="shared" si="83"/>
        <v>-27.4</v>
      </c>
      <c r="AN110" s="3" t="s">
        <v>28</v>
      </c>
      <c r="AO110" s="4">
        <f t="shared" si="84"/>
        <v>-7.3</v>
      </c>
      <c r="AP110" s="3" t="s">
        <v>29</v>
      </c>
      <c r="AQ110" s="4">
        <f t="shared" si="85"/>
        <v>5.7</v>
      </c>
      <c r="AR110" s="3" t="s">
        <v>28</v>
      </c>
      <c r="AS110" s="4">
        <f t="shared" si="86"/>
        <v>-27.4</v>
      </c>
      <c r="AT110" s="3" t="s">
        <v>28</v>
      </c>
      <c r="AU110" s="4">
        <f t="shared" si="87"/>
        <v>-7.3</v>
      </c>
      <c r="AV110" s="3" t="s">
        <v>30</v>
      </c>
      <c r="AZ110">
        <f t="shared" si="98"/>
        <v>0</v>
      </c>
      <c r="BA110">
        <f t="shared" si="99"/>
        <v>0</v>
      </c>
      <c r="BB110">
        <f t="shared" si="100"/>
        <v>0</v>
      </c>
      <c r="BC110">
        <f t="shared" si="101"/>
        <v>0</v>
      </c>
      <c r="BD110">
        <f t="shared" si="102"/>
        <v>7.1000000000000014</v>
      </c>
      <c r="BE110">
        <f t="shared" si="103"/>
        <v>-28.15</v>
      </c>
      <c r="BF110">
        <f t="shared" si="104"/>
        <v>0</v>
      </c>
      <c r="BG110">
        <f t="shared" si="105"/>
        <v>0</v>
      </c>
      <c r="BJ110" s="6" t="s">
        <v>31</v>
      </c>
      <c r="BK110" s="6">
        <f>(Y110+AE110+AK110+AQ110)/4</f>
        <v>7.1</v>
      </c>
      <c r="BL110" s="6">
        <f>(AA110+AG110+AM110+AS110)/4</f>
        <v>-28.15</v>
      </c>
      <c r="BM110" s="7">
        <f>AC110</f>
        <v>-7.3</v>
      </c>
      <c r="BN110" s="6">
        <f t="shared" si="94"/>
        <v>7.1</v>
      </c>
      <c r="BO110" s="6">
        <f t="shared" si="95"/>
        <v>-28.15</v>
      </c>
      <c r="BP110" s="6">
        <f t="shared" si="88"/>
        <v>-66.5</v>
      </c>
      <c r="BR110">
        <f t="shared" si="93"/>
        <v>106</v>
      </c>
      <c r="BS110" s="6" t="str">
        <f t="shared" si="89"/>
        <v>set line_106.AxisFunction "Manual"</v>
      </c>
      <c r="BT110" s="6"/>
      <c r="BU110" s="6"/>
      <c r="BX110" s="6" t="str">
        <f t="shared" si="90"/>
        <v>set line_106.AxisVectorY 1</v>
      </c>
      <c r="BY110" s="6"/>
      <c r="BZ110" s="6"/>
      <c r="CB110" s="6" t="str">
        <f t="shared" si="91"/>
        <v>set EmbeddedBeam_106.Material PileTypeII</v>
      </c>
      <c r="CC110" s="6"/>
      <c r="CD110" s="6"/>
      <c r="CE110" s="6"/>
      <c r="CG110" s="6" t="str">
        <f t="shared" si="92"/>
        <v>set Pile106.EmbeddedBeam.Connection "Free"</v>
      </c>
    </row>
    <row r="111" spans="1:85" x14ac:dyDescent="0.25">
      <c r="A111">
        <v>107</v>
      </c>
      <c r="C111">
        <v>42200</v>
      </c>
      <c r="D111">
        <v>2349.7451999999998</v>
      </c>
      <c r="E111" s="2">
        <f t="shared" si="96"/>
        <v>11.800000000000004</v>
      </c>
      <c r="F111" s="2">
        <f t="shared" si="97"/>
        <v>-28.15</v>
      </c>
      <c r="G111">
        <v>-7.3</v>
      </c>
      <c r="H111">
        <v>2</v>
      </c>
      <c r="I111">
        <v>1</v>
      </c>
      <c r="K111" s="2">
        <f t="shared" si="64"/>
        <v>10.400000000000004</v>
      </c>
      <c r="L111" s="1">
        <f t="shared" si="65"/>
        <v>-28.9</v>
      </c>
      <c r="M111" s="1">
        <f t="shared" si="66"/>
        <v>-7.3</v>
      </c>
      <c r="N111" s="1">
        <f t="shared" si="67"/>
        <v>13.200000000000005</v>
      </c>
      <c r="O111" s="1">
        <f t="shared" si="68"/>
        <v>-28.9</v>
      </c>
      <c r="P111" s="1">
        <f t="shared" si="69"/>
        <v>-7.3</v>
      </c>
      <c r="Q111" s="1">
        <f t="shared" si="70"/>
        <v>13.200000000000005</v>
      </c>
      <c r="R111" s="1">
        <f t="shared" si="71"/>
        <v>-27.4</v>
      </c>
      <c r="S111" s="1">
        <f t="shared" si="72"/>
        <v>-7.3</v>
      </c>
      <c r="T111" s="1">
        <f t="shared" si="73"/>
        <v>10.400000000000004</v>
      </c>
      <c r="U111" s="1">
        <f t="shared" si="74"/>
        <v>-27.4</v>
      </c>
      <c r="V111" s="1">
        <f t="shared" si="75"/>
        <v>-7.3</v>
      </c>
      <c r="X111" s="3" t="s">
        <v>27</v>
      </c>
      <c r="Y111" s="4">
        <f t="shared" si="76"/>
        <v>10.4</v>
      </c>
      <c r="Z111" s="3" t="s">
        <v>28</v>
      </c>
      <c r="AA111" s="4">
        <f t="shared" si="77"/>
        <v>-28.9</v>
      </c>
      <c r="AB111" s="3" t="s">
        <v>28</v>
      </c>
      <c r="AC111" s="4">
        <f t="shared" si="78"/>
        <v>-7.3</v>
      </c>
      <c r="AD111" s="3" t="s">
        <v>29</v>
      </c>
      <c r="AE111" s="4">
        <f t="shared" si="79"/>
        <v>13.2</v>
      </c>
      <c r="AF111" s="3" t="s">
        <v>28</v>
      </c>
      <c r="AG111" s="4">
        <f t="shared" si="80"/>
        <v>-28.9</v>
      </c>
      <c r="AH111" s="3" t="s">
        <v>28</v>
      </c>
      <c r="AI111" s="4">
        <f t="shared" si="81"/>
        <v>-7.3</v>
      </c>
      <c r="AJ111" s="3" t="s">
        <v>29</v>
      </c>
      <c r="AK111" s="4">
        <f t="shared" si="82"/>
        <v>13.2</v>
      </c>
      <c r="AL111" s="3" t="s">
        <v>28</v>
      </c>
      <c r="AM111" s="4">
        <f t="shared" si="83"/>
        <v>-27.4</v>
      </c>
      <c r="AN111" s="3" t="s">
        <v>28</v>
      </c>
      <c r="AO111" s="4">
        <f t="shared" si="84"/>
        <v>-7.3</v>
      </c>
      <c r="AP111" s="3" t="s">
        <v>29</v>
      </c>
      <c r="AQ111" s="4">
        <f t="shared" si="85"/>
        <v>10.4</v>
      </c>
      <c r="AR111" s="3" t="s">
        <v>28</v>
      </c>
      <c r="AS111" s="4">
        <f t="shared" si="86"/>
        <v>-27.4</v>
      </c>
      <c r="AT111" s="3" t="s">
        <v>28</v>
      </c>
      <c r="AU111" s="4">
        <f t="shared" si="87"/>
        <v>-7.3</v>
      </c>
      <c r="AV111" s="3" t="s">
        <v>30</v>
      </c>
      <c r="AZ111">
        <f t="shared" si="98"/>
        <v>0</v>
      </c>
      <c r="BA111">
        <f t="shared" si="99"/>
        <v>0</v>
      </c>
      <c r="BB111">
        <f t="shared" si="100"/>
        <v>0</v>
      </c>
      <c r="BC111">
        <f t="shared" si="101"/>
        <v>0</v>
      </c>
      <c r="BD111">
        <f t="shared" si="102"/>
        <v>11.800000000000004</v>
      </c>
      <c r="BE111">
        <f t="shared" si="103"/>
        <v>-28.15</v>
      </c>
      <c r="BF111">
        <f t="shared" si="104"/>
        <v>0</v>
      </c>
      <c r="BG111">
        <f t="shared" si="105"/>
        <v>0</v>
      </c>
      <c r="BJ111" s="6" t="s">
        <v>31</v>
      </c>
      <c r="BK111" s="6">
        <f>(Y111+AE111+AK111+AQ111)/4</f>
        <v>11.799999999999999</v>
      </c>
      <c r="BL111" s="6">
        <f>(AA111+AG111+AM111+AS111)/4</f>
        <v>-28.15</v>
      </c>
      <c r="BM111" s="7">
        <f>AC111</f>
        <v>-7.3</v>
      </c>
      <c r="BN111" s="6">
        <f t="shared" si="94"/>
        <v>11.799999999999999</v>
      </c>
      <c r="BO111" s="6">
        <f t="shared" si="95"/>
        <v>-28.15</v>
      </c>
      <c r="BP111" s="6">
        <f t="shared" si="88"/>
        <v>-66.5</v>
      </c>
      <c r="BR111">
        <f t="shared" si="93"/>
        <v>107</v>
      </c>
      <c r="BS111" s="6" t="str">
        <f t="shared" si="89"/>
        <v>set line_107.AxisFunction "Manual"</v>
      </c>
      <c r="BT111" s="6"/>
      <c r="BU111" s="6"/>
      <c r="BX111" s="6" t="str">
        <f t="shared" si="90"/>
        <v>set line_107.AxisVectorY 1</v>
      </c>
      <c r="BY111" s="6"/>
      <c r="BZ111" s="6"/>
      <c r="CB111" s="6" t="str">
        <f t="shared" si="91"/>
        <v>set EmbeddedBeam_107.Material PileTypeII</v>
      </c>
      <c r="CC111" s="6"/>
      <c r="CD111" s="6"/>
      <c r="CE111" s="6"/>
      <c r="CG111" s="6" t="str">
        <f t="shared" si="92"/>
        <v>set Pile107.EmbeddedBeam.Connection "Free"</v>
      </c>
    </row>
    <row r="112" spans="1:85" x14ac:dyDescent="0.25">
      <c r="A112">
        <v>108</v>
      </c>
      <c r="C112">
        <v>46900</v>
      </c>
      <c r="D112">
        <v>2349.7451999999998</v>
      </c>
      <c r="E112" s="2">
        <f t="shared" si="96"/>
        <v>16.5</v>
      </c>
      <c r="F112" s="2">
        <f t="shared" si="97"/>
        <v>-28.15</v>
      </c>
      <c r="G112">
        <v>-7.3</v>
      </c>
      <c r="H112">
        <v>2</v>
      </c>
      <c r="I112">
        <v>1</v>
      </c>
      <c r="K112" s="2">
        <f t="shared" si="64"/>
        <v>15.1</v>
      </c>
      <c r="L112" s="1">
        <f t="shared" si="65"/>
        <v>-28.9</v>
      </c>
      <c r="M112" s="1">
        <f t="shared" si="66"/>
        <v>-7.3</v>
      </c>
      <c r="N112" s="1">
        <f t="shared" si="67"/>
        <v>17.899999999999999</v>
      </c>
      <c r="O112" s="1">
        <f t="shared" si="68"/>
        <v>-28.9</v>
      </c>
      <c r="P112" s="1">
        <f t="shared" si="69"/>
        <v>-7.3</v>
      </c>
      <c r="Q112" s="1">
        <f t="shared" si="70"/>
        <v>17.899999999999999</v>
      </c>
      <c r="R112" s="1">
        <f t="shared" si="71"/>
        <v>-27.4</v>
      </c>
      <c r="S112" s="1">
        <f t="shared" si="72"/>
        <v>-7.3</v>
      </c>
      <c r="T112" s="1">
        <f t="shared" si="73"/>
        <v>15.1</v>
      </c>
      <c r="U112" s="1">
        <f t="shared" si="74"/>
        <v>-27.4</v>
      </c>
      <c r="V112" s="1">
        <f t="shared" si="75"/>
        <v>-7.3</v>
      </c>
      <c r="X112" s="3" t="s">
        <v>27</v>
      </c>
      <c r="Y112" s="4">
        <f t="shared" si="76"/>
        <v>15.1</v>
      </c>
      <c r="Z112" s="3" t="s">
        <v>28</v>
      </c>
      <c r="AA112" s="4">
        <f t="shared" si="77"/>
        <v>-28.9</v>
      </c>
      <c r="AB112" s="3" t="s">
        <v>28</v>
      </c>
      <c r="AC112" s="4">
        <f t="shared" si="78"/>
        <v>-7.3</v>
      </c>
      <c r="AD112" s="3" t="s">
        <v>29</v>
      </c>
      <c r="AE112" s="4">
        <f t="shared" si="79"/>
        <v>17.899999999999999</v>
      </c>
      <c r="AF112" s="3" t="s">
        <v>28</v>
      </c>
      <c r="AG112" s="4">
        <f t="shared" si="80"/>
        <v>-28.9</v>
      </c>
      <c r="AH112" s="3" t="s">
        <v>28</v>
      </c>
      <c r="AI112" s="4">
        <f t="shared" si="81"/>
        <v>-7.3</v>
      </c>
      <c r="AJ112" s="3" t="s">
        <v>29</v>
      </c>
      <c r="AK112" s="4">
        <f t="shared" si="82"/>
        <v>17.899999999999999</v>
      </c>
      <c r="AL112" s="3" t="s">
        <v>28</v>
      </c>
      <c r="AM112" s="4">
        <f t="shared" si="83"/>
        <v>-27.4</v>
      </c>
      <c r="AN112" s="3" t="s">
        <v>28</v>
      </c>
      <c r="AO112" s="4">
        <f t="shared" si="84"/>
        <v>-7.3</v>
      </c>
      <c r="AP112" s="3" t="s">
        <v>29</v>
      </c>
      <c r="AQ112" s="4">
        <f t="shared" si="85"/>
        <v>15.1</v>
      </c>
      <c r="AR112" s="3" t="s">
        <v>28</v>
      </c>
      <c r="AS112" s="4">
        <f t="shared" si="86"/>
        <v>-27.4</v>
      </c>
      <c r="AT112" s="3" t="s">
        <v>28</v>
      </c>
      <c r="AU112" s="4">
        <f t="shared" si="87"/>
        <v>-7.3</v>
      </c>
      <c r="AV112" s="3" t="s">
        <v>30</v>
      </c>
      <c r="AZ112">
        <f t="shared" si="98"/>
        <v>0</v>
      </c>
      <c r="BA112">
        <f t="shared" si="99"/>
        <v>0</v>
      </c>
      <c r="BB112">
        <f t="shared" si="100"/>
        <v>0</v>
      </c>
      <c r="BC112">
        <f t="shared" si="101"/>
        <v>0</v>
      </c>
      <c r="BD112">
        <f t="shared" si="102"/>
        <v>16.5</v>
      </c>
      <c r="BE112">
        <f t="shared" si="103"/>
        <v>-28.15</v>
      </c>
      <c r="BF112">
        <f t="shared" si="104"/>
        <v>0</v>
      </c>
      <c r="BG112">
        <f t="shared" si="105"/>
        <v>0</v>
      </c>
      <c r="BJ112" s="6" t="s">
        <v>31</v>
      </c>
      <c r="BK112" s="6">
        <f>(Y112+AE112+AK112+AQ112)/4</f>
        <v>16.5</v>
      </c>
      <c r="BL112" s="6">
        <f>(AA112+AG112+AM112+AS112)/4</f>
        <v>-28.15</v>
      </c>
      <c r="BM112" s="7">
        <f>AC112</f>
        <v>-7.3</v>
      </c>
      <c r="BN112" s="6">
        <f t="shared" si="94"/>
        <v>16.5</v>
      </c>
      <c r="BO112" s="6">
        <f t="shared" si="95"/>
        <v>-28.15</v>
      </c>
      <c r="BP112" s="6">
        <f t="shared" si="88"/>
        <v>-66.5</v>
      </c>
      <c r="BR112">
        <f t="shared" si="93"/>
        <v>108</v>
      </c>
      <c r="BS112" s="6" t="str">
        <f t="shared" si="89"/>
        <v>set line_108.AxisFunction "Manual"</v>
      </c>
      <c r="BT112" s="6"/>
      <c r="BU112" s="6"/>
      <c r="BX112" s="6" t="str">
        <f t="shared" si="90"/>
        <v>set line_108.AxisVectorY 1</v>
      </c>
      <c r="BY112" s="6"/>
      <c r="BZ112" s="6"/>
      <c r="CB112" s="6" t="str">
        <f t="shared" si="91"/>
        <v>set EmbeddedBeam_108.Material PileTypeII</v>
      </c>
      <c r="CC112" s="6"/>
      <c r="CD112" s="6"/>
      <c r="CE112" s="6"/>
      <c r="CG112" s="6" t="str">
        <f t="shared" si="92"/>
        <v>set Pile108.EmbeddedBeam.Connection "Free"</v>
      </c>
    </row>
    <row r="113" spans="1:85" x14ac:dyDescent="0.25">
      <c r="A113">
        <v>109</v>
      </c>
      <c r="C113">
        <v>51000</v>
      </c>
      <c r="D113">
        <v>2349.7451999999998</v>
      </c>
      <c r="E113" s="2">
        <f t="shared" si="96"/>
        <v>20.6</v>
      </c>
      <c r="F113" s="2">
        <f t="shared" si="97"/>
        <v>-28.15</v>
      </c>
      <c r="G113">
        <v>-7.3</v>
      </c>
      <c r="H113">
        <v>2</v>
      </c>
      <c r="I113">
        <v>1</v>
      </c>
      <c r="K113" s="2">
        <f t="shared" si="64"/>
        <v>19.200000000000003</v>
      </c>
      <c r="L113" s="1">
        <f t="shared" si="65"/>
        <v>-28.9</v>
      </c>
      <c r="M113" s="1">
        <f t="shared" si="66"/>
        <v>-7.3</v>
      </c>
      <c r="N113" s="1">
        <f t="shared" si="67"/>
        <v>22</v>
      </c>
      <c r="O113" s="1">
        <f t="shared" si="68"/>
        <v>-28.9</v>
      </c>
      <c r="P113" s="1">
        <f t="shared" si="69"/>
        <v>-7.3</v>
      </c>
      <c r="Q113" s="1">
        <f t="shared" si="70"/>
        <v>22</v>
      </c>
      <c r="R113" s="1">
        <f t="shared" si="71"/>
        <v>-27.4</v>
      </c>
      <c r="S113" s="1">
        <f t="shared" si="72"/>
        <v>-7.3</v>
      </c>
      <c r="T113" s="1">
        <f t="shared" si="73"/>
        <v>19.200000000000003</v>
      </c>
      <c r="U113" s="1">
        <f t="shared" si="74"/>
        <v>-27.4</v>
      </c>
      <c r="V113" s="1">
        <f t="shared" si="75"/>
        <v>-7.3</v>
      </c>
      <c r="X113" s="3" t="s">
        <v>27</v>
      </c>
      <c r="Y113" s="4">
        <f t="shared" si="76"/>
        <v>19.2</v>
      </c>
      <c r="Z113" s="3" t="s">
        <v>28</v>
      </c>
      <c r="AA113" s="4">
        <f t="shared" si="77"/>
        <v>-28.9</v>
      </c>
      <c r="AB113" s="3" t="s">
        <v>28</v>
      </c>
      <c r="AC113" s="4">
        <f t="shared" si="78"/>
        <v>-7.3</v>
      </c>
      <c r="AD113" s="3" t="s">
        <v>29</v>
      </c>
      <c r="AE113" s="4">
        <f t="shared" si="79"/>
        <v>22</v>
      </c>
      <c r="AF113" s="3" t="s">
        <v>28</v>
      </c>
      <c r="AG113" s="4">
        <f t="shared" si="80"/>
        <v>-28.9</v>
      </c>
      <c r="AH113" s="3" t="s">
        <v>28</v>
      </c>
      <c r="AI113" s="4">
        <f t="shared" si="81"/>
        <v>-7.3</v>
      </c>
      <c r="AJ113" s="3" t="s">
        <v>29</v>
      </c>
      <c r="AK113" s="4">
        <f t="shared" si="82"/>
        <v>22</v>
      </c>
      <c r="AL113" s="3" t="s">
        <v>28</v>
      </c>
      <c r="AM113" s="4">
        <f t="shared" si="83"/>
        <v>-27.4</v>
      </c>
      <c r="AN113" s="3" t="s">
        <v>28</v>
      </c>
      <c r="AO113" s="4">
        <f t="shared" si="84"/>
        <v>-7.3</v>
      </c>
      <c r="AP113" s="3" t="s">
        <v>29</v>
      </c>
      <c r="AQ113" s="4">
        <f t="shared" si="85"/>
        <v>19.2</v>
      </c>
      <c r="AR113" s="3" t="s">
        <v>28</v>
      </c>
      <c r="AS113" s="4">
        <f t="shared" si="86"/>
        <v>-27.4</v>
      </c>
      <c r="AT113" s="3" t="s">
        <v>28</v>
      </c>
      <c r="AU113" s="4">
        <f t="shared" si="87"/>
        <v>-7.3</v>
      </c>
      <c r="AV113" s="3" t="s">
        <v>30</v>
      </c>
      <c r="AZ113">
        <f t="shared" si="98"/>
        <v>0</v>
      </c>
      <c r="BA113">
        <f t="shared" si="99"/>
        <v>0</v>
      </c>
      <c r="BB113">
        <f t="shared" si="100"/>
        <v>0</v>
      </c>
      <c r="BC113">
        <f t="shared" si="101"/>
        <v>0</v>
      </c>
      <c r="BD113">
        <f t="shared" si="102"/>
        <v>20.6</v>
      </c>
      <c r="BE113">
        <f t="shared" si="103"/>
        <v>-28.15</v>
      </c>
      <c r="BF113">
        <f t="shared" si="104"/>
        <v>0</v>
      </c>
      <c r="BG113">
        <f t="shared" si="105"/>
        <v>0</v>
      </c>
      <c r="BJ113" s="6" t="s">
        <v>31</v>
      </c>
      <c r="BK113" s="6">
        <f>(Y113+AE113+AK113+AQ113)/4</f>
        <v>20.6</v>
      </c>
      <c r="BL113" s="6">
        <f>(AA113+AG113+AM113+AS113)/4</f>
        <v>-28.15</v>
      </c>
      <c r="BM113" s="7">
        <f>AC113</f>
        <v>-7.3</v>
      </c>
      <c r="BN113" s="6">
        <f t="shared" si="94"/>
        <v>20.6</v>
      </c>
      <c r="BO113" s="6">
        <f t="shared" si="95"/>
        <v>-28.15</v>
      </c>
      <c r="BP113" s="6">
        <f t="shared" si="88"/>
        <v>-66.5</v>
      </c>
      <c r="BR113">
        <f t="shared" si="93"/>
        <v>109</v>
      </c>
      <c r="BS113" s="6" t="str">
        <f t="shared" si="89"/>
        <v>set line_109.AxisFunction "Manual"</v>
      </c>
      <c r="BT113" s="6"/>
      <c r="BU113" s="6"/>
      <c r="BX113" s="6" t="str">
        <f t="shared" si="90"/>
        <v>set line_109.AxisVectorY 1</v>
      </c>
      <c r="BY113" s="6"/>
      <c r="BZ113" s="6"/>
      <c r="CB113" s="6" t="str">
        <f t="shared" si="91"/>
        <v>set EmbeddedBeam_109.Material PileTypeII</v>
      </c>
      <c r="CC113" s="6"/>
      <c r="CD113" s="6"/>
      <c r="CE113" s="6"/>
      <c r="CG113" s="6" t="str">
        <f t="shared" si="92"/>
        <v>set Pile109.EmbeddedBeam.Connection "Free"</v>
      </c>
    </row>
    <row r="114" spans="1:85" x14ac:dyDescent="0.25">
      <c r="A114">
        <v>110</v>
      </c>
      <c r="C114">
        <v>55100</v>
      </c>
      <c r="D114">
        <v>2349.7451999999998</v>
      </c>
      <c r="E114" s="2">
        <f t="shared" si="96"/>
        <v>24.700000000000003</v>
      </c>
      <c r="F114" s="2">
        <f t="shared" si="97"/>
        <v>-28.15</v>
      </c>
      <c r="G114">
        <v>-7.3</v>
      </c>
      <c r="H114">
        <v>2</v>
      </c>
      <c r="I114">
        <v>1</v>
      </c>
      <c r="K114" s="2">
        <f t="shared" si="64"/>
        <v>23.300000000000004</v>
      </c>
      <c r="L114" s="1">
        <f t="shared" si="65"/>
        <v>-28.9</v>
      </c>
      <c r="M114" s="1">
        <f t="shared" si="66"/>
        <v>-7.3</v>
      </c>
      <c r="N114" s="1">
        <f t="shared" si="67"/>
        <v>26.1</v>
      </c>
      <c r="O114" s="1">
        <f t="shared" si="68"/>
        <v>-28.9</v>
      </c>
      <c r="P114" s="1">
        <f t="shared" si="69"/>
        <v>-7.3</v>
      </c>
      <c r="Q114" s="1">
        <f t="shared" si="70"/>
        <v>26.1</v>
      </c>
      <c r="R114" s="1">
        <f t="shared" si="71"/>
        <v>-27.4</v>
      </c>
      <c r="S114" s="1">
        <f t="shared" si="72"/>
        <v>-7.3</v>
      </c>
      <c r="T114" s="1">
        <f t="shared" si="73"/>
        <v>23.300000000000004</v>
      </c>
      <c r="U114" s="1">
        <f t="shared" si="74"/>
        <v>-27.4</v>
      </c>
      <c r="V114" s="1">
        <f t="shared" si="75"/>
        <v>-7.3</v>
      </c>
      <c r="X114" s="3" t="s">
        <v>27</v>
      </c>
      <c r="Y114" s="4">
        <f t="shared" si="76"/>
        <v>23.3</v>
      </c>
      <c r="Z114" s="3" t="s">
        <v>28</v>
      </c>
      <c r="AA114" s="4">
        <f t="shared" si="77"/>
        <v>-28.9</v>
      </c>
      <c r="AB114" s="3" t="s">
        <v>28</v>
      </c>
      <c r="AC114" s="4">
        <f t="shared" si="78"/>
        <v>-7.3</v>
      </c>
      <c r="AD114" s="3" t="s">
        <v>29</v>
      </c>
      <c r="AE114" s="4">
        <f t="shared" si="79"/>
        <v>26.1</v>
      </c>
      <c r="AF114" s="3" t="s">
        <v>28</v>
      </c>
      <c r="AG114" s="4">
        <f t="shared" si="80"/>
        <v>-28.9</v>
      </c>
      <c r="AH114" s="3" t="s">
        <v>28</v>
      </c>
      <c r="AI114" s="4">
        <f t="shared" si="81"/>
        <v>-7.3</v>
      </c>
      <c r="AJ114" s="3" t="s">
        <v>29</v>
      </c>
      <c r="AK114" s="4">
        <f t="shared" si="82"/>
        <v>26.1</v>
      </c>
      <c r="AL114" s="3" t="s">
        <v>28</v>
      </c>
      <c r="AM114" s="4">
        <f t="shared" si="83"/>
        <v>-27.4</v>
      </c>
      <c r="AN114" s="3" t="s">
        <v>28</v>
      </c>
      <c r="AO114" s="4">
        <f t="shared" si="84"/>
        <v>-7.3</v>
      </c>
      <c r="AP114" s="3" t="s">
        <v>29</v>
      </c>
      <c r="AQ114" s="4">
        <f t="shared" si="85"/>
        <v>23.3</v>
      </c>
      <c r="AR114" s="3" t="s">
        <v>28</v>
      </c>
      <c r="AS114" s="4">
        <f t="shared" si="86"/>
        <v>-27.4</v>
      </c>
      <c r="AT114" s="3" t="s">
        <v>28</v>
      </c>
      <c r="AU114" s="4">
        <f t="shared" si="87"/>
        <v>-7.3</v>
      </c>
      <c r="AV114" s="3" t="s">
        <v>30</v>
      </c>
      <c r="AZ114">
        <f t="shared" si="98"/>
        <v>0</v>
      </c>
      <c r="BA114">
        <f t="shared" si="99"/>
        <v>0</v>
      </c>
      <c r="BB114">
        <f t="shared" si="100"/>
        <v>0</v>
      </c>
      <c r="BC114">
        <f t="shared" si="101"/>
        <v>0</v>
      </c>
      <c r="BD114">
        <f t="shared" si="102"/>
        <v>24.700000000000003</v>
      </c>
      <c r="BE114">
        <f t="shared" si="103"/>
        <v>-28.15</v>
      </c>
      <c r="BF114">
        <f t="shared" si="104"/>
        <v>0</v>
      </c>
      <c r="BG114">
        <f t="shared" si="105"/>
        <v>0</v>
      </c>
      <c r="BJ114" s="6" t="s">
        <v>31</v>
      </c>
      <c r="BK114" s="6">
        <f>(Y114+AE114+AK114+AQ114)/4</f>
        <v>24.7</v>
      </c>
      <c r="BL114" s="6">
        <f>(AA114+AG114+AM114+AS114)/4</f>
        <v>-28.15</v>
      </c>
      <c r="BM114" s="7">
        <f>AC114</f>
        <v>-7.3</v>
      </c>
      <c r="BN114" s="6">
        <f t="shared" si="94"/>
        <v>24.7</v>
      </c>
      <c r="BO114" s="6">
        <f t="shared" si="95"/>
        <v>-28.15</v>
      </c>
      <c r="BP114" s="6">
        <f t="shared" si="88"/>
        <v>-66.5</v>
      </c>
      <c r="BR114">
        <f t="shared" si="93"/>
        <v>110</v>
      </c>
      <c r="BS114" s="6" t="str">
        <f t="shared" si="89"/>
        <v>set line_110.AxisFunction "Manual"</v>
      </c>
      <c r="BT114" s="6"/>
      <c r="BU114" s="6"/>
      <c r="BX114" s="6" t="str">
        <f t="shared" si="90"/>
        <v>set line_110.AxisVectorY 1</v>
      </c>
      <c r="BY114" s="6"/>
      <c r="BZ114" s="6"/>
      <c r="CB114" s="6" t="str">
        <f t="shared" si="91"/>
        <v>set EmbeddedBeam_110.Material PileTypeII</v>
      </c>
      <c r="CC114" s="6"/>
      <c r="CD114" s="6"/>
      <c r="CE114" s="6"/>
      <c r="CG114" s="6" t="str">
        <f t="shared" si="92"/>
        <v>set Pile110.EmbeddedBeam.Connection "Free"</v>
      </c>
    </row>
    <row r="115" spans="1:85" x14ac:dyDescent="0.25">
      <c r="A115">
        <v>111</v>
      </c>
      <c r="C115">
        <v>2150</v>
      </c>
      <c r="D115">
        <v>47374.745199999998</v>
      </c>
      <c r="E115" s="2">
        <f t="shared" si="96"/>
        <v>-28.25</v>
      </c>
      <c r="F115" s="2">
        <f t="shared" si="97"/>
        <v>16.869999999999997</v>
      </c>
      <c r="G115">
        <v>-7.3</v>
      </c>
      <c r="H115">
        <v>3</v>
      </c>
      <c r="I115">
        <v>0</v>
      </c>
      <c r="K115" s="2">
        <f t="shared" si="64"/>
        <v>-28.75</v>
      </c>
      <c r="L115" s="1">
        <f t="shared" si="65"/>
        <v>15.469999999999997</v>
      </c>
      <c r="M115" s="1">
        <f t="shared" si="66"/>
        <v>-7.3</v>
      </c>
      <c r="N115" s="1">
        <f t="shared" si="67"/>
        <v>-27.75</v>
      </c>
      <c r="O115" s="1">
        <f t="shared" si="68"/>
        <v>15.469999999999997</v>
      </c>
      <c r="P115" s="1">
        <f t="shared" si="69"/>
        <v>-7.3</v>
      </c>
      <c r="Q115" s="1">
        <f t="shared" si="70"/>
        <v>-27.75</v>
      </c>
      <c r="R115" s="1">
        <f t="shared" si="71"/>
        <v>18.269999999999996</v>
      </c>
      <c r="S115" s="1">
        <f t="shared" si="72"/>
        <v>-7.3</v>
      </c>
      <c r="T115" s="1">
        <f t="shared" si="73"/>
        <v>-28.75</v>
      </c>
      <c r="U115" s="1">
        <f t="shared" si="74"/>
        <v>18.269999999999996</v>
      </c>
      <c r="V115" s="1">
        <f t="shared" si="75"/>
        <v>-7.3</v>
      </c>
      <c r="X115" s="3" t="s">
        <v>27</v>
      </c>
      <c r="Y115" s="4">
        <f t="shared" si="76"/>
        <v>-28.75</v>
      </c>
      <c r="Z115" s="3" t="s">
        <v>28</v>
      </c>
      <c r="AA115" s="4">
        <f t="shared" si="77"/>
        <v>15.47</v>
      </c>
      <c r="AB115" s="3" t="s">
        <v>28</v>
      </c>
      <c r="AC115" s="4">
        <f t="shared" si="78"/>
        <v>-7.3</v>
      </c>
      <c r="AD115" s="3" t="s">
        <v>29</v>
      </c>
      <c r="AE115" s="4">
        <f t="shared" si="79"/>
        <v>-27.75</v>
      </c>
      <c r="AF115" s="3" t="s">
        <v>28</v>
      </c>
      <c r="AG115" s="4">
        <f t="shared" si="80"/>
        <v>15.47</v>
      </c>
      <c r="AH115" s="3" t="s">
        <v>28</v>
      </c>
      <c r="AI115" s="4">
        <f t="shared" si="81"/>
        <v>-7.3</v>
      </c>
      <c r="AJ115" s="3" t="s">
        <v>29</v>
      </c>
      <c r="AK115" s="4">
        <f t="shared" si="82"/>
        <v>-27.75</v>
      </c>
      <c r="AL115" s="3" t="s">
        <v>28</v>
      </c>
      <c r="AM115" s="4">
        <f t="shared" si="83"/>
        <v>18.27</v>
      </c>
      <c r="AN115" s="3" t="s">
        <v>28</v>
      </c>
      <c r="AO115" s="4">
        <f t="shared" si="84"/>
        <v>-7.3</v>
      </c>
      <c r="AP115" s="3" t="s">
        <v>29</v>
      </c>
      <c r="AQ115" s="4">
        <f t="shared" si="85"/>
        <v>-28.75</v>
      </c>
      <c r="AR115" s="3" t="s">
        <v>28</v>
      </c>
      <c r="AS115" s="4">
        <f t="shared" si="86"/>
        <v>18.27</v>
      </c>
      <c r="AT115" s="3" t="s">
        <v>28</v>
      </c>
      <c r="AU115" s="4">
        <f t="shared" si="87"/>
        <v>-7.3</v>
      </c>
      <c r="AV115" s="3" t="s">
        <v>30</v>
      </c>
      <c r="AZ115">
        <f t="shared" si="98"/>
        <v>0</v>
      </c>
      <c r="BA115">
        <f t="shared" si="99"/>
        <v>0</v>
      </c>
      <c r="BB115">
        <f t="shared" si="100"/>
        <v>0</v>
      </c>
      <c r="BC115">
        <f t="shared" si="101"/>
        <v>0</v>
      </c>
      <c r="BD115">
        <f t="shared" si="102"/>
        <v>0</v>
      </c>
      <c r="BE115">
        <f t="shared" si="103"/>
        <v>0</v>
      </c>
      <c r="BF115">
        <f t="shared" si="104"/>
        <v>-28.25</v>
      </c>
      <c r="BG115">
        <f t="shared" si="105"/>
        <v>16.869999999999997</v>
      </c>
      <c r="BJ115" s="6" t="s">
        <v>31</v>
      </c>
      <c r="BK115" s="6">
        <f>(Y115+AE115+AK115+AQ115)/4</f>
        <v>-28.25</v>
      </c>
      <c r="BL115" s="6">
        <f>(AA115+AG115+AM115+AS115)/4</f>
        <v>16.87</v>
      </c>
      <c r="BM115" s="7">
        <f>AC115</f>
        <v>-7.3</v>
      </c>
      <c r="BN115" s="6">
        <f t="shared" si="94"/>
        <v>-28.25</v>
      </c>
      <c r="BO115" s="6">
        <f t="shared" si="95"/>
        <v>16.87</v>
      </c>
      <c r="BP115" s="6">
        <f t="shared" si="88"/>
        <v>-60</v>
      </c>
      <c r="BR115">
        <f t="shared" si="93"/>
        <v>111</v>
      </c>
      <c r="BS115" s="6" t="str">
        <f t="shared" si="89"/>
        <v>set line_111.AxisFunction "Manual"</v>
      </c>
      <c r="BT115" s="6"/>
      <c r="BU115" s="6"/>
      <c r="BX115" s="6" t="str">
        <f t="shared" si="90"/>
        <v>set line_111.AxisVectorX 1</v>
      </c>
      <c r="BY115" s="6"/>
      <c r="BZ115" s="6"/>
      <c r="CB115" s="6" t="str">
        <f t="shared" si="91"/>
        <v>set EmbeddedBeam_111.Material PileTypeIII</v>
      </c>
      <c r="CC115" s="6"/>
      <c r="CD115" s="6"/>
      <c r="CE115" s="6"/>
      <c r="CG115" s="6" t="str">
        <f t="shared" si="92"/>
        <v>set Pile111.EmbeddedBeam.Connection "Free"</v>
      </c>
    </row>
    <row r="116" spans="1:85" x14ac:dyDescent="0.25">
      <c r="A116">
        <v>112</v>
      </c>
      <c r="C116">
        <v>9150</v>
      </c>
      <c r="D116">
        <v>47374.745199999998</v>
      </c>
      <c r="E116" s="2">
        <f t="shared" si="96"/>
        <v>-21.25</v>
      </c>
      <c r="F116" s="2">
        <f t="shared" si="97"/>
        <v>16.869999999999997</v>
      </c>
      <c r="G116">
        <v>-7.3</v>
      </c>
      <c r="H116">
        <v>3</v>
      </c>
      <c r="I116">
        <v>0</v>
      </c>
      <c r="K116" s="2">
        <f t="shared" si="64"/>
        <v>-21.75</v>
      </c>
      <c r="L116" s="1">
        <f t="shared" si="65"/>
        <v>15.469999999999997</v>
      </c>
      <c r="M116" s="1">
        <f t="shared" si="66"/>
        <v>-7.3</v>
      </c>
      <c r="N116" s="1">
        <f t="shared" si="67"/>
        <v>-20.75</v>
      </c>
      <c r="O116" s="1">
        <f t="shared" si="68"/>
        <v>15.469999999999997</v>
      </c>
      <c r="P116" s="1">
        <f t="shared" si="69"/>
        <v>-7.3</v>
      </c>
      <c r="Q116" s="1">
        <f t="shared" si="70"/>
        <v>-20.75</v>
      </c>
      <c r="R116" s="1">
        <f t="shared" si="71"/>
        <v>18.269999999999996</v>
      </c>
      <c r="S116" s="1">
        <f t="shared" si="72"/>
        <v>-7.3</v>
      </c>
      <c r="T116" s="1">
        <f t="shared" si="73"/>
        <v>-21.75</v>
      </c>
      <c r="U116" s="1">
        <f t="shared" si="74"/>
        <v>18.269999999999996</v>
      </c>
      <c r="V116" s="1">
        <f t="shared" si="75"/>
        <v>-7.3</v>
      </c>
      <c r="X116" s="3" t="s">
        <v>27</v>
      </c>
      <c r="Y116" s="4">
        <f t="shared" si="76"/>
        <v>-21.75</v>
      </c>
      <c r="Z116" s="3" t="s">
        <v>28</v>
      </c>
      <c r="AA116" s="4">
        <f t="shared" si="77"/>
        <v>15.47</v>
      </c>
      <c r="AB116" s="3" t="s">
        <v>28</v>
      </c>
      <c r="AC116" s="4">
        <f t="shared" si="78"/>
        <v>-7.3</v>
      </c>
      <c r="AD116" s="3" t="s">
        <v>29</v>
      </c>
      <c r="AE116" s="4">
        <f t="shared" si="79"/>
        <v>-20.75</v>
      </c>
      <c r="AF116" s="3" t="s">
        <v>28</v>
      </c>
      <c r="AG116" s="4">
        <f t="shared" si="80"/>
        <v>15.47</v>
      </c>
      <c r="AH116" s="3" t="s">
        <v>28</v>
      </c>
      <c r="AI116" s="4">
        <f t="shared" si="81"/>
        <v>-7.3</v>
      </c>
      <c r="AJ116" s="3" t="s">
        <v>29</v>
      </c>
      <c r="AK116" s="4">
        <f t="shared" si="82"/>
        <v>-20.75</v>
      </c>
      <c r="AL116" s="3" t="s">
        <v>28</v>
      </c>
      <c r="AM116" s="4">
        <f t="shared" si="83"/>
        <v>18.27</v>
      </c>
      <c r="AN116" s="3" t="s">
        <v>28</v>
      </c>
      <c r="AO116" s="4">
        <f t="shared" si="84"/>
        <v>-7.3</v>
      </c>
      <c r="AP116" s="3" t="s">
        <v>29</v>
      </c>
      <c r="AQ116" s="4">
        <f t="shared" si="85"/>
        <v>-21.75</v>
      </c>
      <c r="AR116" s="3" t="s">
        <v>28</v>
      </c>
      <c r="AS116" s="4">
        <f t="shared" si="86"/>
        <v>18.27</v>
      </c>
      <c r="AT116" s="3" t="s">
        <v>28</v>
      </c>
      <c r="AU116" s="4">
        <f t="shared" si="87"/>
        <v>-7.3</v>
      </c>
      <c r="AV116" s="3" t="s">
        <v>30</v>
      </c>
      <c r="AZ116">
        <f t="shared" si="98"/>
        <v>0</v>
      </c>
      <c r="BA116">
        <f t="shared" si="99"/>
        <v>0</v>
      </c>
      <c r="BB116">
        <f t="shared" si="100"/>
        <v>0</v>
      </c>
      <c r="BC116">
        <f t="shared" si="101"/>
        <v>0</v>
      </c>
      <c r="BD116">
        <f t="shared" si="102"/>
        <v>0</v>
      </c>
      <c r="BE116">
        <f t="shared" si="103"/>
        <v>0</v>
      </c>
      <c r="BF116">
        <f t="shared" si="104"/>
        <v>-21.25</v>
      </c>
      <c r="BG116">
        <f t="shared" si="105"/>
        <v>16.869999999999997</v>
      </c>
      <c r="BJ116" s="6" t="s">
        <v>31</v>
      </c>
      <c r="BK116" s="6">
        <f>(Y116+AE116+AK116+AQ116)/4</f>
        <v>-21.25</v>
      </c>
      <c r="BL116" s="6">
        <f>(AA116+AG116+AM116+AS116)/4</f>
        <v>16.87</v>
      </c>
      <c r="BM116" s="7">
        <f>AC116</f>
        <v>-7.3</v>
      </c>
      <c r="BN116" s="6">
        <f t="shared" si="94"/>
        <v>-21.25</v>
      </c>
      <c r="BO116" s="6">
        <f t="shared" si="95"/>
        <v>16.87</v>
      </c>
      <c r="BP116" s="6">
        <f t="shared" si="88"/>
        <v>-60</v>
      </c>
      <c r="BR116">
        <f t="shared" si="93"/>
        <v>112</v>
      </c>
      <c r="BS116" s="6" t="str">
        <f t="shared" si="89"/>
        <v>set line_112.AxisFunction "Manual"</v>
      </c>
      <c r="BT116" s="6"/>
      <c r="BU116" s="6"/>
      <c r="BX116" s="6" t="str">
        <f t="shared" si="90"/>
        <v>set line_112.AxisVectorX 1</v>
      </c>
      <c r="BY116" s="6"/>
      <c r="BZ116" s="6"/>
      <c r="CB116" s="6" t="str">
        <f t="shared" si="91"/>
        <v>set EmbeddedBeam_112.Material PileTypeIII</v>
      </c>
      <c r="CC116" s="6"/>
      <c r="CD116" s="6"/>
      <c r="CE116" s="6"/>
      <c r="CG116" s="6" t="str">
        <f t="shared" si="92"/>
        <v>set Pile112.EmbeddedBeam.Connection "Free"</v>
      </c>
    </row>
    <row r="117" spans="1:85" x14ac:dyDescent="0.25">
      <c r="A117">
        <v>113</v>
      </c>
      <c r="C117">
        <v>5650</v>
      </c>
      <c r="D117">
        <v>43149.745199999998</v>
      </c>
      <c r="E117" s="2">
        <f t="shared" si="96"/>
        <v>-24.75</v>
      </c>
      <c r="F117" s="2">
        <f t="shared" si="97"/>
        <v>12.649999999999999</v>
      </c>
      <c r="G117">
        <v>-7.3</v>
      </c>
      <c r="H117">
        <v>3</v>
      </c>
      <c r="I117">
        <v>1</v>
      </c>
      <c r="K117" s="2">
        <f t="shared" si="64"/>
        <v>-26.15</v>
      </c>
      <c r="L117" s="1">
        <f t="shared" si="65"/>
        <v>12.149999999999999</v>
      </c>
      <c r="M117" s="1">
        <f t="shared" si="66"/>
        <v>-7.3</v>
      </c>
      <c r="N117" s="1">
        <f t="shared" si="67"/>
        <v>-23.35</v>
      </c>
      <c r="O117" s="1">
        <f t="shared" si="68"/>
        <v>12.149999999999999</v>
      </c>
      <c r="P117" s="1">
        <f t="shared" si="69"/>
        <v>-7.3</v>
      </c>
      <c r="Q117" s="1">
        <f t="shared" si="70"/>
        <v>-23.35</v>
      </c>
      <c r="R117" s="1">
        <f t="shared" si="71"/>
        <v>13.149999999999999</v>
      </c>
      <c r="S117" s="1">
        <f t="shared" si="72"/>
        <v>-7.3</v>
      </c>
      <c r="T117" s="1">
        <f t="shared" si="73"/>
        <v>-26.15</v>
      </c>
      <c r="U117" s="1">
        <f t="shared" si="74"/>
        <v>13.149999999999999</v>
      </c>
      <c r="V117" s="1">
        <f t="shared" si="75"/>
        <v>-7.3</v>
      </c>
      <c r="X117" s="3" t="s">
        <v>27</v>
      </c>
      <c r="Y117" s="4">
        <f t="shared" si="76"/>
        <v>-26.15</v>
      </c>
      <c r="Z117" s="3" t="s">
        <v>28</v>
      </c>
      <c r="AA117" s="4">
        <f t="shared" si="77"/>
        <v>12.15</v>
      </c>
      <c r="AB117" s="3" t="s">
        <v>28</v>
      </c>
      <c r="AC117" s="4">
        <f t="shared" si="78"/>
        <v>-7.3</v>
      </c>
      <c r="AD117" s="3" t="s">
        <v>29</v>
      </c>
      <c r="AE117" s="4">
        <f t="shared" si="79"/>
        <v>-23.35</v>
      </c>
      <c r="AF117" s="3" t="s">
        <v>28</v>
      </c>
      <c r="AG117" s="4">
        <f t="shared" si="80"/>
        <v>12.15</v>
      </c>
      <c r="AH117" s="3" t="s">
        <v>28</v>
      </c>
      <c r="AI117" s="4">
        <f t="shared" si="81"/>
        <v>-7.3</v>
      </c>
      <c r="AJ117" s="3" t="s">
        <v>29</v>
      </c>
      <c r="AK117" s="4">
        <f t="shared" si="82"/>
        <v>-23.35</v>
      </c>
      <c r="AL117" s="3" t="s">
        <v>28</v>
      </c>
      <c r="AM117" s="4">
        <f t="shared" si="83"/>
        <v>13.15</v>
      </c>
      <c r="AN117" s="3" t="s">
        <v>28</v>
      </c>
      <c r="AO117" s="4">
        <f t="shared" si="84"/>
        <v>-7.3</v>
      </c>
      <c r="AP117" s="3" t="s">
        <v>29</v>
      </c>
      <c r="AQ117" s="4">
        <f t="shared" si="85"/>
        <v>-26.15</v>
      </c>
      <c r="AR117" s="3" t="s">
        <v>28</v>
      </c>
      <c r="AS117" s="4">
        <f t="shared" si="86"/>
        <v>13.15</v>
      </c>
      <c r="AT117" s="3" t="s">
        <v>28</v>
      </c>
      <c r="AU117" s="4">
        <f t="shared" si="87"/>
        <v>-7.3</v>
      </c>
      <c r="AV117" s="3" t="s">
        <v>30</v>
      </c>
      <c r="AZ117">
        <f t="shared" si="98"/>
        <v>0</v>
      </c>
      <c r="BA117">
        <f t="shared" si="99"/>
        <v>0</v>
      </c>
      <c r="BB117">
        <f t="shared" si="100"/>
        <v>0</v>
      </c>
      <c r="BC117">
        <f t="shared" si="101"/>
        <v>0</v>
      </c>
      <c r="BD117">
        <f t="shared" si="102"/>
        <v>0</v>
      </c>
      <c r="BE117">
        <f t="shared" si="103"/>
        <v>0</v>
      </c>
      <c r="BF117">
        <f t="shared" si="104"/>
        <v>-24.75</v>
      </c>
      <c r="BG117">
        <f t="shared" si="105"/>
        <v>12.649999999999999</v>
      </c>
      <c r="BJ117" s="6" t="s">
        <v>31</v>
      </c>
      <c r="BK117" s="6">
        <f>(Y117+AE117+AK117+AQ117)/4</f>
        <v>-24.75</v>
      </c>
      <c r="BL117" s="6">
        <f>(AA117+AG117+AM117+AS117)/4</f>
        <v>12.65</v>
      </c>
      <c r="BM117" s="7">
        <f>AC117</f>
        <v>-7.3</v>
      </c>
      <c r="BN117" s="6">
        <f t="shared" si="94"/>
        <v>-24.75</v>
      </c>
      <c r="BO117" s="6">
        <f t="shared" si="95"/>
        <v>12.65</v>
      </c>
      <c r="BP117" s="6">
        <f t="shared" si="88"/>
        <v>-60</v>
      </c>
      <c r="BR117">
        <f t="shared" si="93"/>
        <v>113</v>
      </c>
      <c r="BS117" s="6" t="str">
        <f t="shared" si="89"/>
        <v>set line_113.AxisFunction "Manual"</v>
      </c>
      <c r="BT117" s="6"/>
      <c r="BU117" s="6"/>
      <c r="BX117" s="6" t="str">
        <f t="shared" si="90"/>
        <v>set line_113.AxisVectorY 1</v>
      </c>
      <c r="BY117" s="6"/>
      <c r="BZ117" s="6"/>
      <c r="CB117" s="6" t="str">
        <f t="shared" si="91"/>
        <v>set EmbeddedBeam_113.Material PileTypeIII</v>
      </c>
      <c r="CC117" s="6"/>
      <c r="CD117" s="6"/>
      <c r="CE117" s="6"/>
      <c r="CG117" s="6" t="str">
        <f t="shared" si="92"/>
        <v>set Pile113.EmbeddedBeam.Connection "Free"</v>
      </c>
    </row>
    <row r="118" spans="1:85" x14ac:dyDescent="0.25">
      <c r="A118">
        <v>114</v>
      </c>
      <c r="C118">
        <v>2150</v>
      </c>
      <c r="D118">
        <v>38924.745199999998</v>
      </c>
      <c r="E118" s="2">
        <f t="shared" si="96"/>
        <v>-28.25</v>
      </c>
      <c r="F118" s="2">
        <f t="shared" si="97"/>
        <v>8.4200000000000017</v>
      </c>
      <c r="G118">
        <v>-7.3</v>
      </c>
      <c r="H118">
        <v>3</v>
      </c>
      <c r="I118">
        <v>0</v>
      </c>
      <c r="K118" s="2">
        <f t="shared" si="64"/>
        <v>-28.75</v>
      </c>
      <c r="L118" s="1">
        <f t="shared" si="65"/>
        <v>7.0200000000000014</v>
      </c>
      <c r="M118" s="1">
        <f t="shared" si="66"/>
        <v>-7.3</v>
      </c>
      <c r="N118" s="1">
        <f t="shared" si="67"/>
        <v>-27.75</v>
      </c>
      <c r="O118" s="1">
        <f t="shared" si="68"/>
        <v>7.0200000000000014</v>
      </c>
      <c r="P118" s="1">
        <f t="shared" si="69"/>
        <v>-7.3</v>
      </c>
      <c r="Q118" s="1">
        <f t="shared" si="70"/>
        <v>-27.75</v>
      </c>
      <c r="R118" s="1">
        <f t="shared" si="71"/>
        <v>9.8200000000000021</v>
      </c>
      <c r="S118" s="1">
        <f t="shared" si="72"/>
        <v>-7.3</v>
      </c>
      <c r="T118" s="1">
        <f t="shared" si="73"/>
        <v>-28.75</v>
      </c>
      <c r="U118" s="1">
        <f t="shared" si="74"/>
        <v>9.8200000000000021</v>
      </c>
      <c r="V118" s="1">
        <f t="shared" si="75"/>
        <v>-7.3</v>
      </c>
      <c r="X118" s="3" t="s">
        <v>27</v>
      </c>
      <c r="Y118" s="4">
        <f t="shared" si="76"/>
        <v>-28.75</v>
      </c>
      <c r="Z118" s="3" t="s">
        <v>28</v>
      </c>
      <c r="AA118" s="4">
        <f t="shared" si="77"/>
        <v>7.02</v>
      </c>
      <c r="AB118" s="3" t="s">
        <v>28</v>
      </c>
      <c r="AC118" s="4">
        <f t="shared" si="78"/>
        <v>-7.3</v>
      </c>
      <c r="AD118" s="3" t="s">
        <v>29</v>
      </c>
      <c r="AE118" s="4">
        <f t="shared" si="79"/>
        <v>-27.75</v>
      </c>
      <c r="AF118" s="3" t="s">
        <v>28</v>
      </c>
      <c r="AG118" s="4">
        <f t="shared" si="80"/>
        <v>7.02</v>
      </c>
      <c r="AH118" s="3" t="s">
        <v>28</v>
      </c>
      <c r="AI118" s="4">
        <f t="shared" si="81"/>
        <v>-7.3</v>
      </c>
      <c r="AJ118" s="3" t="s">
        <v>29</v>
      </c>
      <c r="AK118" s="4">
        <f t="shared" si="82"/>
        <v>-27.75</v>
      </c>
      <c r="AL118" s="3" t="s">
        <v>28</v>
      </c>
      <c r="AM118" s="4">
        <f t="shared" si="83"/>
        <v>9.82</v>
      </c>
      <c r="AN118" s="3" t="s">
        <v>28</v>
      </c>
      <c r="AO118" s="4">
        <f t="shared" si="84"/>
        <v>-7.3</v>
      </c>
      <c r="AP118" s="3" t="s">
        <v>29</v>
      </c>
      <c r="AQ118" s="4">
        <f t="shared" si="85"/>
        <v>-28.75</v>
      </c>
      <c r="AR118" s="3" t="s">
        <v>28</v>
      </c>
      <c r="AS118" s="4">
        <f t="shared" si="86"/>
        <v>9.82</v>
      </c>
      <c r="AT118" s="3" t="s">
        <v>28</v>
      </c>
      <c r="AU118" s="4">
        <f t="shared" si="87"/>
        <v>-7.3</v>
      </c>
      <c r="AV118" s="3" t="s">
        <v>30</v>
      </c>
      <c r="AZ118">
        <f t="shared" si="98"/>
        <v>0</v>
      </c>
      <c r="BA118">
        <f t="shared" si="99"/>
        <v>0</v>
      </c>
      <c r="BB118">
        <f t="shared" si="100"/>
        <v>0</v>
      </c>
      <c r="BC118">
        <f t="shared" si="101"/>
        <v>0</v>
      </c>
      <c r="BD118">
        <f t="shared" si="102"/>
        <v>0</v>
      </c>
      <c r="BE118">
        <f t="shared" si="103"/>
        <v>0</v>
      </c>
      <c r="BF118">
        <f t="shared" si="104"/>
        <v>-28.25</v>
      </c>
      <c r="BG118">
        <f t="shared" si="105"/>
        <v>8.4200000000000017</v>
      </c>
      <c r="BJ118" s="6" t="s">
        <v>31</v>
      </c>
      <c r="BK118" s="6">
        <f>(Y118+AE118+AK118+AQ118)/4</f>
        <v>-28.25</v>
      </c>
      <c r="BL118" s="6">
        <f>(AA118+AG118+AM118+AS118)/4</f>
        <v>8.42</v>
      </c>
      <c r="BM118" s="7">
        <f>AC118</f>
        <v>-7.3</v>
      </c>
      <c r="BN118" s="6">
        <f t="shared" si="94"/>
        <v>-28.25</v>
      </c>
      <c r="BO118" s="6">
        <f t="shared" si="95"/>
        <v>8.42</v>
      </c>
      <c r="BP118" s="6">
        <f t="shared" si="88"/>
        <v>-60</v>
      </c>
      <c r="BR118">
        <f t="shared" si="93"/>
        <v>114</v>
      </c>
      <c r="BS118" s="6" t="str">
        <f t="shared" si="89"/>
        <v>set line_114.AxisFunction "Manual"</v>
      </c>
      <c r="BT118" s="6"/>
      <c r="BU118" s="6"/>
      <c r="BX118" s="6" t="str">
        <f t="shared" si="90"/>
        <v>set line_114.AxisVectorX 1</v>
      </c>
      <c r="BY118" s="6"/>
      <c r="BZ118" s="6"/>
      <c r="CB118" s="6" t="str">
        <f t="shared" si="91"/>
        <v>set EmbeddedBeam_114.Material PileTypeIII</v>
      </c>
      <c r="CC118" s="6"/>
      <c r="CD118" s="6"/>
      <c r="CE118" s="6"/>
      <c r="CG118" s="6" t="str">
        <f t="shared" si="92"/>
        <v>set Pile114.EmbeddedBeam.Connection "Free"</v>
      </c>
    </row>
    <row r="119" spans="1:85" x14ac:dyDescent="0.25">
      <c r="A119">
        <v>115</v>
      </c>
      <c r="C119">
        <v>9150</v>
      </c>
      <c r="D119">
        <v>38924.745199999998</v>
      </c>
      <c r="E119" s="2">
        <f t="shared" si="96"/>
        <v>-21.25</v>
      </c>
      <c r="F119" s="2">
        <f t="shared" si="97"/>
        <v>8.4200000000000017</v>
      </c>
      <c r="G119">
        <v>-7.3</v>
      </c>
      <c r="H119">
        <v>3</v>
      </c>
      <c r="I119">
        <v>0</v>
      </c>
      <c r="K119" s="2">
        <f t="shared" si="64"/>
        <v>-21.75</v>
      </c>
      <c r="L119" s="1">
        <f t="shared" si="65"/>
        <v>7.0200000000000014</v>
      </c>
      <c r="M119" s="1">
        <f t="shared" si="66"/>
        <v>-7.3</v>
      </c>
      <c r="N119" s="1">
        <f t="shared" si="67"/>
        <v>-20.75</v>
      </c>
      <c r="O119" s="1">
        <f t="shared" si="68"/>
        <v>7.0200000000000014</v>
      </c>
      <c r="P119" s="1">
        <f t="shared" si="69"/>
        <v>-7.3</v>
      </c>
      <c r="Q119" s="1">
        <f t="shared" si="70"/>
        <v>-20.75</v>
      </c>
      <c r="R119" s="1">
        <f t="shared" si="71"/>
        <v>9.8200000000000021</v>
      </c>
      <c r="S119" s="1">
        <f t="shared" si="72"/>
        <v>-7.3</v>
      </c>
      <c r="T119" s="1">
        <f t="shared" si="73"/>
        <v>-21.75</v>
      </c>
      <c r="U119" s="1">
        <f t="shared" si="74"/>
        <v>9.8200000000000021</v>
      </c>
      <c r="V119" s="1">
        <f t="shared" si="75"/>
        <v>-7.3</v>
      </c>
      <c r="X119" s="3" t="s">
        <v>27</v>
      </c>
      <c r="Y119" s="4">
        <f t="shared" si="76"/>
        <v>-21.75</v>
      </c>
      <c r="Z119" s="3" t="s">
        <v>28</v>
      </c>
      <c r="AA119" s="4">
        <f t="shared" si="77"/>
        <v>7.02</v>
      </c>
      <c r="AB119" s="3" t="s">
        <v>28</v>
      </c>
      <c r="AC119" s="4">
        <f t="shared" si="78"/>
        <v>-7.3</v>
      </c>
      <c r="AD119" s="3" t="s">
        <v>29</v>
      </c>
      <c r="AE119" s="4">
        <f t="shared" si="79"/>
        <v>-20.75</v>
      </c>
      <c r="AF119" s="3" t="s">
        <v>28</v>
      </c>
      <c r="AG119" s="4">
        <f t="shared" si="80"/>
        <v>7.02</v>
      </c>
      <c r="AH119" s="3" t="s">
        <v>28</v>
      </c>
      <c r="AI119" s="4">
        <f t="shared" si="81"/>
        <v>-7.3</v>
      </c>
      <c r="AJ119" s="3" t="s">
        <v>29</v>
      </c>
      <c r="AK119" s="4">
        <f t="shared" si="82"/>
        <v>-20.75</v>
      </c>
      <c r="AL119" s="3" t="s">
        <v>28</v>
      </c>
      <c r="AM119" s="4">
        <f t="shared" si="83"/>
        <v>9.82</v>
      </c>
      <c r="AN119" s="3" t="s">
        <v>28</v>
      </c>
      <c r="AO119" s="4">
        <f t="shared" si="84"/>
        <v>-7.3</v>
      </c>
      <c r="AP119" s="3" t="s">
        <v>29</v>
      </c>
      <c r="AQ119" s="4">
        <f t="shared" si="85"/>
        <v>-21.75</v>
      </c>
      <c r="AR119" s="3" t="s">
        <v>28</v>
      </c>
      <c r="AS119" s="4">
        <f t="shared" si="86"/>
        <v>9.82</v>
      </c>
      <c r="AT119" s="3" t="s">
        <v>28</v>
      </c>
      <c r="AU119" s="4">
        <f t="shared" si="87"/>
        <v>-7.3</v>
      </c>
      <c r="AV119" s="3" t="s">
        <v>30</v>
      </c>
      <c r="AZ119">
        <f t="shared" si="98"/>
        <v>0</v>
      </c>
      <c r="BA119">
        <f t="shared" si="99"/>
        <v>0</v>
      </c>
      <c r="BB119">
        <f t="shared" si="100"/>
        <v>0</v>
      </c>
      <c r="BC119">
        <f t="shared" si="101"/>
        <v>0</v>
      </c>
      <c r="BD119">
        <f t="shared" si="102"/>
        <v>0</v>
      </c>
      <c r="BE119">
        <f t="shared" si="103"/>
        <v>0</v>
      </c>
      <c r="BF119">
        <f t="shared" si="104"/>
        <v>-21.25</v>
      </c>
      <c r="BG119">
        <f t="shared" si="105"/>
        <v>8.4200000000000017</v>
      </c>
      <c r="BJ119" s="6" t="s">
        <v>31</v>
      </c>
      <c r="BK119" s="6">
        <f>(Y119+AE119+AK119+AQ119)/4</f>
        <v>-21.25</v>
      </c>
      <c r="BL119" s="6">
        <f>(AA119+AG119+AM119+AS119)/4</f>
        <v>8.42</v>
      </c>
      <c r="BM119" s="7">
        <f>AC119</f>
        <v>-7.3</v>
      </c>
      <c r="BN119" s="6">
        <f t="shared" si="94"/>
        <v>-21.25</v>
      </c>
      <c r="BO119" s="6">
        <f t="shared" si="95"/>
        <v>8.42</v>
      </c>
      <c r="BP119" s="6">
        <f t="shared" si="88"/>
        <v>-60</v>
      </c>
      <c r="BR119">
        <f t="shared" si="93"/>
        <v>115</v>
      </c>
      <c r="BS119" s="6" t="str">
        <f t="shared" si="89"/>
        <v>set line_115.AxisFunction "Manual"</v>
      </c>
      <c r="BT119" s="6"/>
      <c r="BU119" s="6"/>
      <c r="BX119" s="6" t="str">
        <f t="shared" si="90"/>
        <v>set line_115.AxisVectorX 1</v>
      </c>
      <c r="BY119" s="6"/>
      <c r="BZ119" s="6"/>
      <c r="CB119" s="6" t="str">
        <f t="shared" si="91"/>
        <v>set EmbeddedBeam_115.Material PileTypeIII</v>
      </c>
      <c r="CC119" s="6"/>
      <c r="CD119" s="6"/>
      <c r="CE119" s="6"/>
      <c r="CG119" s="6" t="str">
        <f t="shared" si="92"/>
        <v>set Pile115.EmbeddedBeam.Connection "Free"</v>
      </c>
    </row>
    <row r="120" spans="1:85" x14ac:dyDescent="0.25">
      <c r="A120">
        <v>116</v>
      </c>
      <c r="C120">
        <v>5650</v>
      </c>
      <c r="D120">
        <v>34699.745199999998</v>
      </c>
      <c r="E120" s="2">
        <f t="shared" si="96"/>
        <v>-24.75</v>
      </c>
      <c r="F120" s="2">
        <f t="shared" si="97"/>
        <v>4.2000000000000028</v>
      </c>
      <c r="G120">
        <v>-7.3</v>
      </c>
      <c r="H120">
        <v>3</v>
      </c>
      <c r="I120">
        <v>1</v>
      </c>
      <c r="K120" s="2">
        <f t="shared" si="64"/>
        <v>-26.15</v>
      </c>
      <c r="L120" s="1">
        <f t="shared" si="65"/>
        <v>3.7000000000000028</v>
      </c>
      <c r="M120" s="1">
        <f t="shared" si="66"/>
        <v>-7.3</v>
      </c>
      <c r="N120" s="1">
        <f t="shared" si="67"/>
        <v>-23.35</v>
      </c>
      <c r="O120" s="1">
        <f t="shared" si="68"/>
        <v>3.7000000000000028</v>
      </c>
      <c r="P120" s="1">
        <f t="shared" si="69"/>
        <v>-7.3</v>
      </c>
      <c r="Q120" s="1">
        <f t="shared" si="70"/>
        <v>-23.35</v>
      </c>
      <c r="R120" s="1">
        <f t="shared" si="71"/>
        <v>4.7000000000000028</v>
      </c>
      <c r="S120" s="1">
        <f t="shared" si="72"/>
        <v>-7.3</v>
      </c>
      <c r="T120" s="1">
        <f t="shared" si="73"/>
        <v>-26.15</v>
      </c>
      <c r="U120" s="1">
        <f t="shared" si="74"/>
        <v>4.7000000000000028</v>
      </c>
      <c r="V120" s="1">
        <f t="shared" si="75"/>
        <v>-7.3</v>
      </c>
      <c r="X120" s="3" t="s">
        <v>27</v>
      </c>
      <c r="Y120" s="4">
        <f t="shared" si="76"/>
        <v>-26.15</v>
      </c>
      <c r="Z120" s="3" t="s">
        <v>28</v>
      </c>
      <c r="AA120" s="4">
        <f t="shared" si="77"/>
        <v>3.7</v>
      </c>
      <c r="AB120" s="3" t="s">
        <v>28</v>
      </c>
      <c r="AC120" s="4">
        <f t="shared" si="78"/>
        <v>-7.3</v>
      </c>
      <c r="AD120" s="3" t="s">
        <v>29</v>
      </c>
      <c r="AE120" s="4">
        <f t="shared" si="79"/>
        <v>-23.35</v>
      </c>
      <c r="AF120" s="3" t="s">
        <v>28</v>
      </c>
      <c r="AG120" s="4">
        <f t="shared" si="80"/>
        <v>3.7</v>
      </c>
      <c r="AH120" s="3" t="s">
        <v>28</v>
      </c>
      <c r="AI120" s="4">
        <f t="shared" si="81"/>
        <v>-7.3</v>
      </c>
      <c r="AJ120" s="3" t="s">
        <v>29</v>
      </c>
      <c r="AK120" s="4">
        <f t="shared" si="82"/>
        <v>-23.35</v>
      </c>
      <c r="AL120" s="3" t="s">
        <v>28</v>
      </c>
      <c r="AM120" s="4">
        <f t="shared" si="83"/>
        <v>4.7</v>
      </c>
      <c r="AN120" s="3" t="s">
        <v>28</v>
      </c>
      <c r="AO120" s="4">
        <f t="shared" si="84"/>
        <v>-7.3</v>
      </c>
      <c r="AP120" s="3" t="s">
        <v>29</v>
      </c>
      <c r="AQ120" s="4">
        <f t="shared" si="85"/>
        <v>-26.15</v>
      </c>
      <c r="AR120" s="3" t="s">
        <v>28</v>
      </c>
      <c r="AS120" s="4">
        <f t="shared" si="86"/>
        <v>4.7</v>
      </c>
      <c r="AT120" s="3" t="s">
        <v>28</v>
      </c>
      <c r="AU120" s="4">
        <f t="shared" si="87"/>
        <v>-7.3</v>
      </c>
      <c r="AV120" s="3" t="s">
        <v>30</v>
      </c>
      <c r="AZ120">
        <f t="shared" si="98"/>
        <v>0</v>
      </c>
      <c r="BA120">
        <f t="shared" si="99"/>
        <v>0</v>
      </c>
      <c r="BB120">
        <f t="shared" si="100"/>
        <v>0</v>
      </c>
      <c r="BC120">
        <f t="shared" si="101"/>
        <v>0</v>
      </c>
      <c r="BD120">
        <f t="shared" si="102"/>
        <v>0</v>
      </c>
      <c r="BE120">
        <f t="shared" si="103"/>
        <v>0</v>
      </c>
      <c r="BF120">
        <f t="shared" si="104"/>
        <v>-24.75</v>
      </c>
      <c r="BG120">
        <f t="shared" si="105"/>
        <v>4.2000000000000028</v>
      </c>
      <c r="BJ120" s="6" t="s">
        <v>31</v>
      </c>
      <c r="BK120" s="6">
        <f>(Y120+AE120+AK120+AQ120)/4</f>
        <v>-24.75</v>
      </c>
      <c r="BL120" s="6">
        <f>(AA120+AG120+AM120+AS120)/4</f>
        <v>4.2</v>
      </c>
      <c r="BM120" s="7">
        <f>AC120</f>
        <v>-7.3</v>
      </c>
      <c r="BN120" s="6">
        <f t="shared" si="94"/>
        <v>-24.75</v>
      </c>
      <c r="BO120" s="6">
        <f t="shared" si="95"/>
        <v>4.2</v>
      </c>
      <c r="BP120" s="6">
        <f t="shared" si="88"/>
        <v>-60</v>
      </c>
      <c r="BR120">
        <f t="shared" si="93"/>
        <v>116</v>
      </c>
      <c r="BS120" s="6" t="str">
        <f t="shared" si="89"/>
        <v>set line_116.AxisFunction "Manual"</v>
      </c>
      <c r="BT120" s="6"/>
      <c r="BU120" s="6"/>
      <c r="BX120" s="6" t="str">
        <f t="shared" si="90"/>
        <v>set line_116.AxisVectorY 1</v>
      </c>
      <c r="BY120" s="6"/>
      <c r="BZ120" s="6"/>
      <c r="CB120" s="6" t="str">
        <f t="shared" si="91"/>
        <v>set EmbeddedBeam_116.Material PileTypeIII</v>
      </c>
      <c r="CC120" s="6"/>
      <c r="CD120" s="6"/>
      <c r="CE120" s="6"/>
      <c r="CG120" s="6" t="str">
        <f t="shared" si="92"/>
        <v>set Pile116.EmbeddedBeam.Connection "Free"</v>
      </c>
    </row>
    <row r="121" spans="1:85" x14ac:dyDescent="0.25">
      <c r="A121">
        <v>117</v>
      </c>
      <c r="C121">
        <v>2150</v>
      </c>
      <c r="D121">
        <v>30474.745200000001</v>
      </c>
      <c r="E121" s="2">
        <f t="shared" si="96"/>
        <v>-28.25</v>
      </c>
      <c r="F121" s="2">
        <f t="shared" si="97"/>
        <v>-3.0000000000001137E-2</v>
      </c>
      <c r="G121">
        <v>-7.3</v>
      </c>
      <c r="H121">
        <v>3</v>
      </c>
      <c r="I121">
        <v>0</v>
      </c>
      <c r="K121" s="2">
        <f t="shared" si="64"/>
        <v>-28.75</v>
      </c>
      <c r="L121" s="1">
        <f t="shared" si="65"/>
        <v>-1.430000000000001</v>
      </c>
      <c r="M121" s="1">
        <f t="shared" si="66"/>
        <v>-7.3</v>
      </c>
      <c r="N121" s="1">
        <f t="shared" si="67"/>
        <v>-27.75</v>
      </c>
      <c r="O121" s="1">
        <f t="shared" si="68"/>
        <v>-1.430000000000001</v>
      </c>
      <c r="P121" s="1">
        <f t="shared" si="69"/>
        <v>-7.3</v>
      </c>
      <c r="Q121" s="1">
        <f t="shared" si="70"/>
        <v>-27.75</v>
      </c>
      <c r="R121" s="1">
        <f t="shared" si="71"/>
        <v>1.3699999999999988</v>
      </c>
      <c r="S121" s="1">
        <f t="shared" si="72"/>
        <v>-7.3</v>
      </c>
      <c r="T121" s="1">
        <f t="shared" si="73"/>
        <v>-28.75</v>
      </c>
      <c r="U121" s="1">
        <f t="shared" si="74"/>
        <v>1.3699999999999988</v>
      </c>
      <c r="V121" s="1">
        <f t="shared" si="75"/>
        <v>-7.3</v>
      </c>
      <c r="X121" s="3" t="s">
        <v>27</v>
      </c>
      <c r="Y121" s="4">
        <f t="shared" si="76"/>
        <v>-28.75</v>
      </c>
      <c r="Z121" s="3" t="s">
        <v>28</v>
      </c>
      <c r="AA121" s="4">
        <f t="shared" si="77"/>
        <v>-1.43</v>
      </c>
      <c r="AB121" s="3" t="s">
        <v>28</v>
      </c>
      <c r="AC121" s="4">
        <f t="shared" si="78"/>
        <v>-7.3</v>
      </c>
      <c r="AD121" s="3" t="s">
        <v>29</v>
      </c>
      <c r="AE121" s="4">
        <f t="shared" si="79"/>
        <v>-27.75</v>
      </c>
      <c r="AF121" s="3" t="s">
        <v>28</v>
      </c>
      <c r="AG121" s="4">
        <f t="shared" si="80"/>
        <v>-1.43</v>
      </c>
      <c r="AH121" s="3" t="s">
        <v>28</v>
      </c>
      <c r="AI121" s="4">
        <f t="shared" si="81"/>
        <v>-7.3</v>
      </c>
      <c r="AJ121" s="3" t="s">
        <v>29</v>
      </c>
      <c r="AK121" s="4">
        <f t="shared" si="82"/>
        <v>-27.75</v>
      </c>
      <c r="AL121" s="3" t="s">
        <v>28</v>
      </c>
      <c r="AM121" s="4">
        <f t="shared" si="83"/>
        <v>1.37</v>
      </c>
      <c r="AN121" s="3" t="s">
        <v>28</v>
      </c>
      <c r="AO121" s="4">
        <f t="shared" si="84"/>
        <v>-7.3</v>
      </c>
      <c r="AP121" s="3" t="s">
        <v>29</v>
      </c>
      <c r="AQ121" s="4">
        <f t="shared" si="85"/>
        <v>-28.75</v>
      </c>
      <c r="AR121" s="3" t="s">
        <v>28</v>
      </c>
      <c r="AS121" s="4">
        <f t="shared" si="86"/>
        <v>1.37</v>
      </c>
      <c r="AT121" s="3" t="s">
        <v>28</v>
      </c>
      <c r="AU121" s="4">
        <f t="shared" si="87"/>
        <v>-7.3</v>
      </c>
      <c r="AV121" s="3" t="s">
        <v>30</v>
      </c>
      <c r="AZ121">
        <f t="shared" si="98"/>
        <v>0</v>
      </c>
      <c r="BA121">
        <f t="shared" si="99"/>
        <v>0</v>
      </c>
      <c r="BB121">
        <f t="shared" si="100"/>
        <v>0</v>
      </c>
      <c r="BC121">
        <f t="shared" si="101"/>
        <v>0</v>
      </c>
      <c r="BD121">
        <f t="shared" si="102"/>
        <v>0</v>
      </c>
      <c r="BE121">
        <f t="shared" si="103"/>
        <v>0</v>
      </c>
      <c r="BF121">
        <f t="shared" si="104"/>
        <v>-28.25</v>
      </c>
      <c r="BG121">
        <f t="shared" si="105"/>
        <v>-3.0000000000001137E-2</v>
      </c>
      <c r="BJ121" s="6" t="s">
        <v>31</v>
      </c>
      <c r="BK121" s="6">
        <f>(Y121+AE121+AK121+AQ121)/4</f>
        <v>-28.25</v>
      </c>
      <c r="BL121" s="6">
        <f>(AA121+AG121+AM121+AS121)/4</f>
        <v>-2.9999999999999916E-2</v>
      </c>
      <c r="BM121" s="7">
        <f>AC121</f>
        <v>-7.3</v>
      </c>
      <c r="BN121" s="6">
        <f t="shared" si="94"/>
        <v>-28.25</v>
      </c>
      <c r="BO121" s="6">
        <f t="shared" si="95"/>
        <v>-2.9999999999999916E-2</v>
      </c>
      <c r="BP121" s="6">
        <f t="shared" si="88"/>
        <v>-60</v>
      </c>
      <c r="BR121">
        <f t="shared" si="93"/>
        <v>117</v>
      </c>
      <c r="BS121" s="6" t="str">
        <f t="shared" si="89"/>
        <v>set line_117.AxisFunction "Manual"</v>
      </c>
      <c r="BT121" s="6"/>
      <c r="BU121" s="6"/>
      <c r="BX121" s="6" t="str">
        <f t="shared" si="90"/>
        <v>set line_117.AxisVectorX 1</v>
      </c>
      <c r="BY121" s="6"/>
      <c r="BZ121" s="6"/>
      <c r="CB121" s="6" t="str">
        <f t="shared" si="91"/>
        <v>set EmbeddedBeam_117.Material PileTypeIII</v>
      </c>
      <c r="CC121" s="6"/>
      <c r="CD121" s="6"/>
      <c r="CE121" s="6"/>
      <c r="CG121" s="6" t="str">
        <f t="shared" si="92"/>
        <v>set Pile117.EmbeddedBeam.Connection "Free"</v>
      </c>
    </row>
    <row r="122" spans="1:85" x14ac:dyDescent="0.25">
      <c r="A122">
        <v>118</v>
      </c>
      <c r="C122">
        <v>9150</v>
      </c>
      <c r="D122">
        <v>30474.745200000001</v>
      </c>
      <c r="E122" s="2">
        <f t="shared" si="96"/>
        <v>-21.25</v>
      </c>
      <c r="F122" s="2">
        <f t="shared" si="97"/>
        <v>-3.0000000000001137E-2</v>
      </c>
      <c r="G122">
        <v>-7.3</v>
      </c>
      <c r="H122">
        <v>3</v>
      </c>
      <c r="I122">
        <v>0</v>
      </c>
      <c r="K122" s="2">
        <f t="shared" si="64"/>
        <v>-21.75</v>
      </c>
      <c r="L122" s="1">
        <f t="shared" si="65"/>
        <v>-1.430000000000001</v>
      </c>
      <c r="M122" s="1">
        <f t="shared" si="66"/>
        <v>-7.3</v>
      </c>
      <c r="N122" s="1">
        <f t="shared" si="67"/>
        <v>-20.75</v>
      </c>
      <c r="O122" s="1">
        <f t="shared" si="68"/>
        <v>-1.430000000000001</v>
      </c>
      <c r="P122" s="1">
        <f t="shared" si="69"/>
        <v>-7.3</v>
      </c>
      <c r="Q122" s="1">
        <f t="shared" si="70"/>
        <v>-20.75</v>
      </c>
      <c r="R122" s="1">
        <f t="shared" si="71"/>
        <v>1.3699999999999988</v>
      </c>
      <c r="S122" s="1">
        <f t="shared" si="72"/>
        <v>-7.3</v>
      </c>
      <c r="T122" s="1">
        <f t="shared" si="73"/>
        <v>-21.75</v>
      </c>
      <c r="U122" s="1">
        <f t="shared" si="74"/>
        <v>1.3699999999999988</v>
      </c>
      <c r="V122" s="1">
        <f t="shared" si="75"/>
        <v>-7.3</v>
      </c>
      <c r="X122" s="3" t="s">
        <v>27</v>
      </c>
      <c r="Y122" s="4">
        <f t="shared" si="76"/>
        <v>-21.75</v>
      </c>
      <c r="Z122" s="3" t="s">
        <v>28</v>
      </c>
      <c r="AA122" s="4">
        <f t="shared" si="77"/>
        <v>-1.43</v>
      </c>
      <c r="AB122" s="3" t="s">
        <v>28</v>
      </c>
      <c r="AC122" s="4">
        <f t="shared" si="78"/>
        <v>-7.3</v>
      </c>
      <c r="AD122" s="3" t="s">
        <v>29</v>
      </c>
      <c r="AE122" s="4">
        <f t="shared" si="79"/>
        <v>-20.75</v>
      </c>
      <c r="AF122" s="3" t="s">
        <v>28</v>
      </c>
      <c r="AG122" s="4">
        <f t="shared" si="80"/>
        <v>-1.43</v>
      </c>
      <c r="AH122" s="3" t="s">
        <v>28</v>
      </c>
      <c r="AI122" s="4">
        <f t="shared" si="81"/>
        <v>-7.3</v>
      </c>
      <c r="AJ122" s="3" t="s">
        <v>29</v>
      </c>
      <c r="AK122" s="4">
        <f t="shared" si="82"/>
        <v>-20.75</v>
      </c>
      <c r="AL122" s="3" t="s">
        <v>28</v>
      </c>
      <c r="AM122" s="4">
        <f t="shared" si="83"/>
        <v>1.37</v>
      </c>
      <c r="AN122" s="3" t="s">
        <v>28</v>
      </c>
      <c r="AO122" s="4">
        <f t="shared" si="84"/>
        <v>-7.3</v>
      </c>
      <c r="AP122" s="3" t="s">
        <v>29</v>
      </c>
      <c r="AQ122" s="4">
        <f t="shared" si="85"/>
        <v>-21.75</v>
      </c>
      <c r="AR122" s="3" t="s">
        <v>28</v>
      </c>
      <c r="AS122" s="4">
        <f t="shared" si="86"/>
        <v>1.37</v>
      </c>
      <c r="AT122" s="3" t="s">
        <v>28</v>
      </c>
      <c r="AU122" s="4">
        <f t="shared" si="87"/>
        <v>-7.3</v>
      </c>
      <c r="AV122" s="3" t="s">
        <v>30</v>
      </c>
      <c r="AZ122">
        <f t="shared" si="98"/>
        <v>0</v>
      </c>
      <c r="BA122">
        <f t="shared" si="99"/>
        <v>0</v>
      </c>
      <c r="BB122">
        <f t="shared" si="100"/>
        <v>0</v>
      </c>
      <c r="BC122">
        <f t="shared" si="101"/>
        <v>0</v>
      </c>
      <c r="BD122">
        <f t="shared" si="102"/>
        <v>0</v>
      </c>
      <c r="BE122">
        <f t="shared" si="103"/>
        <v>0</v>
      </c>
      <c r="BF122">
        <f t="shared" si="104"/>
        <v>-21.25</v>
      </c>
      <c r="BG122">
        <f t="shared" si="105"/>
        <v>-3.0000000000001137E-2</v>
      </c>
      <c r="BJ122" s="6" t="s">
        <v>31</v>
      </c>
      <c r="BK122" s="6">
        <f>(Y122+AE122+AK122+AQ122)/4</f>
        <v>-21.25</v>
      </c>
      <c r="BL122" s="6">
        <f>(AA122+AG122+AM122+AS122)/4</f>
        <v>-2.9999999999999916E-2</v>
      </c>
      <c r="BM122" s="7">
        <f>AC122</f>
        <v>-7.3</v>
      </c>
      <c r="BN122" s="6">
        <f t="shared" si="94"/>
        <v>-21.25</v>
      </c>
      <c r="BO122" s="6">
        <f t="shared" si="95"/>
        <v>-2.9999999999999916E-2</v>
      </c>
      <c r="BP122" s="6">
        <f t="shared" si="88"/>
        <v>-60</v>
      </c>
      <c r="BR122">
        <f t="shared" si="93"/>
        <v>118</v>
      </c>
      <c r="BS122" s="6" t="str">
        <f t="shared" si="89"/>
        <v>set line_118.AxisFunction "Manual"</v>
      </c>
      <c r="BT122" s="6"/>
      <c r="BU122" s="6"/>
      <c r="BX122" s="6" t="str">
        <f t="shared" si="90"/>
        <v>set line_118.AxisVectorX 1</v>
      </c>
      <c r="BY122" s="6"/>
      <c r="BZ122" s="6"/>
      <c r="CB122" s="6" t="str">
        <f t="shared" si="91"/>
        <v>set EmbeddedBeam_118.Material PileTypeIII</v>
      </c>
      <c r="CC122" s="6"/>
      <c r="CD122" s="6"/>
      <c r="CE122" s="6"/>
      <c r="CG122" s="6" t="str">
        <f t="shared" si="92"/>
        <v>set Pile118.EmbeddedBeam.Connection "Free"</v>
      </c>
    </row>
    <row r="123" spans="1:85" x14ac:dyDescent="0.25">
      <c r="A123">
        <v>119</v>
      </c>
      <c r="C123">
        <v>5650</v>
      </c>
      <c r="D123">
        <v>26249.745200000001</v>
      </c>
      <c r="E123" s="2">
        <f t="shared" si="96"/>
        <v>-24.75</v>
      </c>
      <c r="F123" s="2">
        <f t="shared" si="97"/>
        <v>-4.25</v>
      </c>
      <c r="G123">
        <v>-7.3</v>
      </c>
      <c r="H123">
        <v>3</v>
      </c>
      <c r="I123">
        <v>1</v>
      </c>
      <c r="K123" s="2">
        <f t="shared" si="64"/>
        <v>-26.15</v>
      </c>
      <c r="L123" s="1">
        <f t="shared" si="65"/>
        <v>-4.75</v>
      </c>
      <c r="M123" s="1">
        <f t="shared" si="66"/>
        <v>-7.3</v>
      </c>
      <c r="N123" s="1">
        <f t="shared" si="67"/>
        <v>-23.35</v>
      </c>
      <c r="O123" s="1">
        <f t="shared" si="68"/>
        <v>-4.75</v>
      </c>
      <c r="P123" s="1">
        <f t="shared" si="69"/>
        <v>-7.3</v>
      </c>
      <c r="Q123" s="1">
        <f t="shared" si="70"/>
        <v>-23.35</v>
      </c>
      <c r="R123" s="1">
        <f t="shared" si="71"/>
        <v>-3.75</v>
      </c>
      <c r="S123" s="1">
        <f t="shared" si="72"/>
        <v>-7.3</v>
      </c>
      <c r="T123" s="1">
        <f t="shared" si="73"/>
        <v>-26.15</v>
      </c>
      <c r="U123" s="1">
        <f t="shared" si="74"/>
        <v>-3.75</v>
      </c>
      <c r="V123" s="1">
        <f t="shared" si="75"/>
        <v>-7.3</v>
      </c>
      <c r="X123" s="3" t="s">
        <v>27</v>
      </c>
      <c r="Y123" s="4">
        <f t="shared" si="76"/>
        <v>-26.15</v>
      </c>
      <c r="Z123" s="3" t="s">
        <v>28</v>
      </c>
      <c r="AA123" s="4">
        <f t="shared" si="77"/>
        <v>-4.75</v>
      </c>
      <c r="AB123" s="3" t="s">
        <v>28</v>
      </c>
      <c r="AC123" s="4">
        <f t="shared" si="78"/>
        <v>-7.3</v>
      </c>
      <c r="AD123" s="3" t="s">
        <v>29</v>
      </c>
      <c r="AE123" s="4">
        <f t="shared" si="79"/>
        <v>-23.35</v>
      </c>
      <c r="AF123" s="3" t="s">
        <v>28</v>
      </c>
      <c r="AG123" s="4">
        <f t="shared" si="80"/>
        <v>-4.75</v>
      </c>
      <c r="AH123" s="3" t="s">
        <v>28</v>
      </c>
      <c r="AI123" s="4">
        <f t="shared" si="81"/>
        <v>-7.3</v>
      </c>
      <c r="AJ123" s="3" t="s">
        <v>29</v>
      </c>
      <c r="AK123" s="4">
        <f t="shared" si="82"/>
        <v>-23.35</v>
      </c>
      <c r="AL123" s="3" t="s">
        <v>28</v>
      </c>
      <c r="AM123" s="4">
        <f t="shared" si="83"/>
        <v>-3.75</v>
      </c>
      <c r="AN123" s="3" t="s">
        <v>28</v>
      </c>
      <c r="AO123" s="4">
        <f t="shared" si="84"/>
        <v>-7.3</v>
      </c>
      <c r="AP123" s="3" t="s">
        <v>29</v>
      </c>
      <c r="AQ123" s="4">
        <f t="shared" si="85"/>
        <v>-26.15</v>
      </c>
      <c r="AR123" s="3" t="s">
        <v>28</v>
      </c>
      <c r="AS123" s="4">
        <f t="shared" si="86"/>
        <v>-3.75</v>
      </c>
      <c r="AT123" s="3" t="s">
        <v>28</v>
      </c>
      <c r="AU123" s="4">
        <f t="shared" si="87"/>
        <v>-7.3</v>
      </c>
      <c r="AV123" s="3" t="s">
        <v>30</v>
      </c>
      <c r="AZ123">
        <f t="shared" si="98"/>
        <v>0</v>
      </c>
      <c r="BA123">
        <f t="shared" si="99"/>
        <v>0</v>
      </c>
      <c r="BB123">
        <f t="shared" si="100"/>
        <v>0</v>
      </c>
      <c r="BC123">
        <f t="shared" si="101"/>
        <v>0</v>
      </c>
      <c r="BD123">
        <f t="shared" si="102"/>
        <v>0</v>
      </c>
      <c r="BE123">
        <f t="shared" si="103"/>
        <v>0</v>
      </c>
      <c r="BF123">
        <f t="shared" si="104"/>
        <v>-24.75</v>
      </c>
      <c r="BG123">
        <f t="shared" si="105"/>
        <v>-4.25</v>
      </c>
      <c r="BJ123" s="6" t="s">
        <v>31</v>
      </c>
      <c r="BK123" s="6">
        <f>(Y123+AE123+AK123+AQ123)/4</f>
        <v>-24.75</v>
      </c>
      <c r="BL123" s="6">
        <f>(AA123+AG123+AM123+AS123)/4</f>
        <v>-4.25</v>
      </c>
      <c r="BM123" s="7">
        <f>AC123</f>
        <v>-7.3</v>
      </c>
      <c r="BN123" s="6">
        <f t="shared" si="94"/>
        <v>-24.75</v>
      </c>
      <c r="BO123" s="6">
        <f t="shared" si="95"/>
        <v>-4.25</v>
      </c>
      <c r="BP123" s="6">
        <f t="shared" si="88"/>
        <v>-60</v>
      </c>
      <c r="BR123">
        <f t="shared" si="93"/>
        <v>119</v>
      </c>
      <c r="BS123" s="6" t="str">
        <f t="shared" si="89"/>
        <v>set line_119.AxisFunction "Manual"</v>
      </c>
      <c r="BT123" s="6"/>
      <c r="BU123" s="6"/>
      <c r="BX123" s="6" t="str">
        <f t="shared" si="90"/>
        <v>set line_119.AxisVectorY 1</v>
      </c>
      <c r="BY123" s="6"/>
      <c r="BZ123" s="6"/>
      <c r="CB123" s="6" t="str">
        <f t="shared" si="91"/>
        <v>set EmbeddedBeam_119.Material PileTypeIII</v>
      </c>
      <c r="CC123" s="6"/>
      <c r="CD123" s="6"/>
      <c r="CE123" s="6"/>
      <c r="CG123" s="6" t="str">
        <f t="shared" si="92"/>
        <v>set Pile119.EmbeddedBeam.Connection "Free"</v>
      </c>
    </row>
    <row r="124" spans="1:85" x14ac:dyDescent="0.25">
      <c r="A124">
        <v>120</v>
      </c>
      <c r="C124">
        <v>2150</v>
      </c>
      <c r="D124">
        <v>22024.745200000001</v>
      </c>
      <c r="E124" s="2">
        <f t="shared" si="96"/>
        <v>-28.25</v>
      </c>
      <c r="F124" s="2">
        <f t="shared" si="97"/>
        <v>-8.48</v>
      </c>
      <c r="G124">
        <v>-7.3</v>
      </c>
      <c r="H124">
        <v>3</v>
      </c>
      <c r="I124">
        <v>0</v>
      </c>
      <c r="K124" s="2">
        <f t="shared" si="64"/>
        <v>-28.75</v>
      </c>
      <c r="L124" s="1">
        <f t="shared" si="65"/>
        <v>-9.8800000000000008</v>
      </c>
      <c r="M124" s="1">
        <f t="shared" si="66"/>
        <v>-7.3</v>
      </c>
      <c r="N124" s="1">
        <f t="shared" si="67"/>
        <v>-27.75</v>
      </c>
      <c r="O124" s="1">
        <f t="shared" si="68"/>
        <v>-9.8800000000000008</v>
      </c>
      <c r="P124" s="1">
        <f t="shared" si="69"/>
        <v>-7.3</v>
      </c>
      <c r="Q124" s="1">
        <f t="shared" si="70"/>
        <v>-27.75</v>
      </c>
      <c r="R124" s="1">
        <f t="shared" si="71"/>
        <v>-7.08</v>
      </c>
      <c r="S124" s="1">
        <f t="shared" si="72"/>
        <v>-7.3</v>
      </c>
      <c r="T124" s="1">
        <f t="shared" si="73"/>
        <v>-28.75</v>
      </c>
      <c r="U124" s="1">
        <f t="shared" si="74"/>
        <v>-7.08</v>
      </c>
      <c r="V124" s="1">
        <f t="shared" si="75"/>
        <v>-7.3</v>
      </c>
      <c r="X124" s="3" t="s">
        <v>27</v>
      </c>
      <c r="Y124" s="4">
        <f t="shared" si="76"/>
        <v>-28.75</v>
      </c>
      <c r="Z124" s="3" t="s">
        <v>28</v>
      </c>
      <c r="AA124" s="4">
        <f t="shared" si="77"/>
        <v>-9.8800000000000008</v>
      </c>
      <c r="AB124" s="3" t="s">
        <v>28</v>
      </c>
      <c r="AC124" s="4">
        <f t="shared" si="78"/>
        <v>-7.3</v>
      </c>
      <c r="AD124" s="3" t="s">
        <v>29</v>
      </c>
      <c r="AE124" s="4">
        <f t="shared" si="79"/>
        <v>-27.75</v>
      </c>
      <c r="AF124" s="3" t="s">
        <v>28</v>
      </c>
      <c r="AG124" s="4">
        <f t="shared" si="80"/>
        <v>-9.8800000000000008</v>
      </c>
      <c r="AH124" s="3" t="s">
        <v>28</v>
      </c>
      <c r="AI124" s="4">
        <f t="shared" si="81"/>
        <v>-7.3</v>
      </c>
      <c r="AJ124" s="3" t="s">
        <v>29</v>
      </c>
      <c r="AK124" s="4">
        <f t="shared" si="82"/>
        <v>-27.75</v>
      </c>
      <c r="AL124" s="3" t="s">
        <v>28</v>
      </c>
      <c r="AM124" s="4">
        <f t="shared" si="83"/>
        <v>-7.08</v>
      </c>
      <c r="AN124" s="3" t="s">
        <v>28</v>
      </c>
      <c r="AO124" s="4">
        <f t="shared" si="84"/>
        <v>-7.3</v>
      </c>
      <c r="AP124" s="3" t="s">
        <v>29</v>
      </c>
      <c r="AQ124" s="4">
        <f t="shared" si="85"/>
        <v>-28.75</v>
      </c>
      <c r="AR124" s="3" t="s">
        <v>28</v>
      </c>
      <c r="AS124" s="4">
        <f t="shared" si="86"/>
        <v>-7.08</v>
      </c>
      <c r="AT124" s="3" t="s">
        <v>28</v>
      </c>
      <c r="AU124" s="4">
        <f t="shared" si="87"/>
        <v>-7.3</v>
      </c>
      <c r="AV124" s="3" t="s">
        <v>30</v>
      </c>
      <c r="AZ124">
        <f t="shared" si="98"/>
        <v>0</v>
      </c>
      <c r="BA124">
        <f t="shared" si="99"/>
        <v>0</v>
      </c>
      <c r="BB124">
        <f t="shared" si="100"/>
        <v>0</v>
      </c>
      <c r="BC124">
        <f t="shared" si="101"/>
        <v>0</v>
      </c>
      <c r="BD124">
        <f t="shared" si="102"/>
        <v>0</v>
      </c>
      <c r="BE124">
        <f t="shared" si="103"/>
        <v>0</v>
      </c>
      <c r="BF124">
        <f t="shared" si="104"/>
        <v>-28.25</v>
      </c>
      <c r="BG124">
        <f t="shared" si="105"/>
        <v>-8.48</v>
      </c>
      <c r="BJ124" s="6" t="s">
        <v>31</v>
      </c>
      <c r="BK124" s="6">
        <f>(Y124+AE124+AK124+AQ124)/4</f>
        <v>-28.25</v>
      </c>
      <c r="BL124" s="6">
        <f>(AA124+AG124+AM124+AS124)/4</f>
        <v>-8.48</v>
      </c>
      <c r="BM124" s="7">
        <f>AC124</f>
        <v>-7.3</v>
      </c>
      <c r="BN124" s="6">
        <f t="shared" si="94"/>
        <v>-28.25</v>
      </c>
      <c r="BO124" s="6">
        <f t="shared" si="95"/>
        <v>-8.48</v>
      </c>
      <c r="BP124" s="6">
        <f t="shared" si="88"/>
        <v>-60</v>
      </c>
      <c r="BR124">
        <f t="shared" si="93"/>
        <v>120</v>
      </c>
      <c r="BS124" s="6" t="str">
        <f t="shared" si="89"/>
        <v>set line_120.AxisFunction "Manual"</v>
      </c>
      <c r="BT124" s="6"/>
      <c r="BU124" s="6"/>
      <c r="BX124" s="6" t="str">
        <f t="shared" si="90"/>
        <v>set line_120.AxisVectorX 1</v>
      </c>
      <c r="BY124" s="6"/>
      <c r="BZ124" s="6"/>
      <c r="CB124" s="6" t="str">
        <f t="shared" si="91"/>
        <v>set EmbeddedBeam_120.Material PileTypeIII</v>
      </c>
      <c r="CC124" s="6"/>
      <c r="CD124" s="6"/>
      <c r="CE124" s="6"/>
      <c r="CG124" s="6" t="str">
        <f t="shared" si="92"/>
        <v>set Pile120.EmbeddedBeam.Connection "Free"</v>
      </c>
    </row>
    <row r="125" spans="1:85" x14ac:dyDescent="0.25">
      <c r="A125">
        <v>121</v>
      </c>
      <c r="C125">
        <v>9150</v>
      </c>
      <c r="D125">
        <v>22024.745200000001</v>
      </c>
      <c r="E125" s="2">
        <f t="shared" si="96"/>
        <v>-21.25</v>
      </c>
      <c r="F125" s="2">
        <f t="shared" si="97"/>
        <v>-8.48</v>
      </c>
      <c r="G125">
        <v>-7.3</v>
      </c>
      <c r="H125">
        <v>3</v>
      </c>
      <c r="I125">
        <v>0</v>
      </c>
      <c r="K125" s="2">
        <f t="shared" si="64"/>
        <v>-21.75</v>
      </c>
      <c r="L125" s="1">
        <f t="shared" si="65"/>
        <v>-9.8800000000000008</v>
      </c>
      <c r="M125" s="1">
        <f t="shared" si="66"/>
        <v>-7.3</v>
      </c>
      <c r="N125" s="1">
        <f t="shared" si="67"/>
        <v>-20.75</v>
      </c>
      <c r="O125" s="1">
        <f t="shared" si="68"/>
        <v>-9.8800000000000008</v>
      </c>
      <c r="P125" s="1">
        <f t="shared" si="69"/>
        <v>-7.3</v>
      </c>
      <c r="Q125" s="1">
        <f t="shared" si="70"/>
        <v>-20.75</v>
      </c>
      <c r="R125" s="1">
        <f t="shared" si="71"/>
        <v>-7.08</v>
      </c>
      <c r="S125" s="1">
        <f t="shared" si="72"/>
        <v>-7.3</v>
      </c>
      <c r="T125" s="1">
        <f t="shared" si="73"/>
        <v>-21.75</v>
      </c>
      <c r="U125" s="1">
        <f t="shared" si="74"/>
        <v>-7.08</v>
      </c>
      <c r="V125" s="1">
        <f t="shared" si="75"/>
        <v>-7.3</v>
      </c>
      <c r="X125" s="3" t="s">
        <v>27</v>
      </c>
      <c r="Y125" s="4">
        <f t="shared" si="76"/>
        <v>-21.75</v>
      </c>
      <c r="Z125" s="3" t="s">
        <v>28</v>
      </c>
      <c r="AA125" s="4">
        <f t="shared" si="77"/>
        <v>-9.8800000000000008</v>
      </c>
      <c r="AB125" s="3" t="s">
        <v>28</v>
      </c>
      <c r="AC125" s="4">
        <f t="shared" si="78"/>
        <v>-7.3</v>
      </c>
      <c r="AD125" s="3" t="s">
        <v>29</v>
      </c>
      <c r="AE125" s="4">
        <f t="shared" si="79"/>
        <v>-20.75</v>
      </c>
      <c r="AF125" s="3" t="s">
        <v>28</v>
      </c>
      <c r="AG125" s="4">
        <f t="shared" si="80"/>
        <v>-9.8800000000000008</v>
      </c>
      <c r="AH125" s="3" t="s">
        <v>28</v>
      </c>
      <c r="AI125" s="4">
        <f t="shared" si="81"/>
        <v>-7.3</v>
      </c>
      <c r="AJ125" s="3" t="s">
        <v>29</v>
      </c>
      <c r="AK125" s="4">
        <f t="shared" si="82"/>
        <v>-20.75</v>
      </c>
      <c r="AL125" s="3" t="s">
        <v>28</v>
      </c>
      <c r="AM125" s="4">
        <f t="shared" si="83"/>
        <v>-7.08</v>
      </c>
      <c r="AN125" s="3" t="s">
        <v>28</v>
      </c>
      <c r="AO125" s="4">
        <f t="shared" si="84"/>
        <v>-7.3</v>
      </c>
      <c r="AP125" s="3" t="s">
        <v>29</v>
      </c>
      <c r="AQ125" s="4">
        <f t="shared" si="85"/>
        <v>-21.75</v>
      </c>
      <c r="AR125" s="3" t="s">
        <v>28</v>
      </c>
      <c r="AS125" s="4">
        <f t="shared" si="86"/>
        <v>-7.08</v>
      </c>
      <c r="AT125" s="3" t="s">
        <v>28</v>
      </c>
      <c r="AU125" s="4">
        <f t="shared" si="87"/>
        <v>-7.3</v>
      </c>
      <c r="AV125" s="3" t="s">
        <v>30</v>
      </c>
      <c r="AZ125">
        <f t="shared" si="98"/>
        <v>0</v>
      </c>
      <c r="BA125">
        <f t="shared" si="99"/>
        <v>0</v>
      </c>
      <c r="BB125">
        <f t="shared" si="100"/>
        <v>0</v>
      </c>
      <c r="BC125">
        <f t="shared" si="101"/>
        <v>0</v>
      </c>
      <c r="BD125">
        <f t="shared" si="102"/>
        <v>0</v>
      </c>
      <c r="BE125">
        <f t="shared" si="103"/>
        <v>0</v>
      </c>
      <c r="BF125">
        <f t="shared" si="104"/>
        <v>-21.25</v>
      </c>
      <c r="BG125">
        <f t="shared" si="105"/>
        <v>-8.48</v>
      </c>
      <c r="BJ125" s="6" t="s">
        <v>31</v>
      </c>
      <c r="BK125" s="6">
        <f>(Y125+AE125+AK125+AQ125)/4</f>
        <v>-21.25</v>
      </c>
      <c r="BL125" s="6">
        <f>(AA125+AG125+AM125+AS125)/4</f>
        <v>-8.48</v>
      </c>
      <c r="BM125" s="7">
        <f>AC125</f>
        <v>-7.3</v>
      </c>
      <c r="BN125" s="6">
        <f t="shared" si="94"/>
        <v>-21.25</v>
      </c>
      <c r="BO125" s="6">
        <f t="shared" si="95"/>
        <v>-8.48</v>
      </c>
      <c r="BP125" s="6">
        <f t="shared" si="88"/>
        <v>-60</v>
      </c>
      <c r="BR125">
        <f t="shared" si="93"/>
        <v>121</v>
      </c>
      <c r="BS125" s="6" t="str">
        <f t="shared" si="89"/>
        <v>set line_121.AxisFunction "Manual"</v>
      </c>
      <c r="BT125" s="6"/>
      <c r="BU125" s="6"/>
      <c r="BX125" s="6" t="str">
        <f t="shared" si="90"/>
        <v>set line_121.AxisVectorX 1</v>
      </c>
      <c r="BY125" s="6"/>
      <c r="BZ125" s="6"/>
      <c r="CB125" s="6" t="str">
        <f t="shared" si="91"/>
        <v>set EmbeddedBeam_121.Material PileTypeIII</v>
      </c>
      <c r="CC125" s="6"/>
      <c r="CD125" s="6"/>
      <c r="CE125" s="6"/>
      <c r="CG125" s="6" t="str">
        <f t="shared" si="92"/>
        <v>set Pile121.EmbeddedBeam.Connection "Free"</v>
      </c>
    </row>
    <row r="126" spans="1:85" x14ac:dyDescent="0.25">
      <c r="A126">
        <v>122</v>
      </c>
      <c r="C126">
        <v>5650</v>
      </c>
      <c r="D126">
        <v>17799.745200000001</v>
      </c>
      <c r="E126" s="2">
        <f t="shared" si="96"/>
        <v>-24.75</v>
      </c>
      <c r="F126" s="2">
        <f t="shared" si="97"/>
        <v>-12.7</v>
      </c>
      <c r="G126">
        <v>-7.3</v>
      </c>
      <c r="H126">
        <v>3</v>
      </c>
      <c r="I126">
        <v>1</v>
      </c>
      <c r="K126" s="2">
        <f t="shared" si="64"/>
        <v>-26.15</v>
      </c>
      <c r="L126" s="1">
        <f t="shared" si="65"/>
        <v>-13.2</v>
      </c>
      <c r="M126" s="1">
        <f t="shared" si="66"/>
        <v>-7.3</v>
      </c>
      <c r="N126" s="1">
        <f t="shared" si="67"/>
        <v>-23.35</v>
      </c>
      <c r="O126" s="1">
        <f t="shared" si="68"/>
        <v>-13.2</v>
      </c>
      <c r="P126" s="1">
        <f t="shared" si="69"/>
        <v>-7.3</v>
      </c>
      <c r="Q126" s="1">
        <f t="shared" si="70"/>
        <v>-23.35</v>
      </c>
      <c r="R126" s="1">
        <f t="shared" si="71"/>
        <v>-12.2</v>
      </c>
      <c r="S126" s="1">
        <f t="shared" si="72"/>
        <v>-7.3</v>
      </c>
      <c r="T126" s="1">
        <f t="shared" si="73"/>
        <v>-26.15</v>
      </c>
      <c r="U126" s="1">
        <f t="shared" si="74"/>
        <v>-12.2</v>
      </c>
      <c r="V126" s="1">
        <f t="shared" si="75"/>
        <v>-7.3</v>
      </c>
      <c r="X126" s="3" t="s">
        <v>27</v>
      </c>
      <c r="Y126" s="4">
        <f t="shared" si="76"/>
        <v>-26.15</v>
      </c>
      <c r="Z126" s="3" t="s">
        <v>28</v>
      </c>
      <c r="AA126" s="4">
        <f t="shared" si="77"/>
        <v>-13.2</v>
      </c>
      <c r="AB126" s="3" t="s">
        <v>28</v>
      </c>
      <c r="AC126" s="4">
        <f t="shared" si="78"/>
        <v>-7.3</v>
      </c>
      <c r="AD126" s="3" t="s">
        <v>29</v>
      </c>
      <c r="AE126" s="4">
        <f t="shared" si="79"/>
        <v>-23.35</v>
      </c>
      <c r="AF126" s="3" t="s">
        <v>28</v>
      </c>
      <c r="AG126" s="4">
        <f t="shared" si="80"/>
        <v>-13.2</v>
      </c>
      <c r="AH126" s="3" t="s">
        <v>28</v>
      </c>
      <c r="AI126" s="4">
        <f t="shared" si="81"/>
        <v>-7.3</v>
      </c>
      <c r="AJ126" s="3" t="s">
        <v>29</v>
      </c>
      <c r="AK126" s="4">
        <f t="shared" si="82"/>
        <v>-23.35</v>
      </c>
      <c r="AL126" s="3" t="s">
        <v>28</v>
      </c>
      <c r="AM126" s="4">
        <f t="shared" si="83"/>
        <v>-12.2</v>
      </c>
      <c r="AN126" s="3" t="s">
        <v>28</v>
      </c>
      <c r="AO126" s="4">
        <f t="shared" si="84"/>
        <v>-7.3</v>
      </c>
      <c r="AP126" s="3" t="s">
        <v>29</v>
      </c>
      <c r="AQ126" s="4">
        <f t="shared" si="85"/>
        <v>-26.15</v>
      </c>
      <c r="AR126" s="3" t="s">
        <v>28</v>
      </c>
      <c r="AS126" s="4">
        <f t="shared" si="86"/>
        <v>-12.2</v>
      </c>
      <c r="AT126" s="3" t="s">
        <v>28</v>
      </c>
      <c r="AU126" s="4">
        <f t="shared" si="87"/>
        <v>-7.3</v>
      </c>
      <c r="AV126" s="3" t="s">
        <v>30</v>
      </c>
      <c r="AZ126">
        <f t="shared" si="98"/>
        <v>0</v>
      </c>
      <c r="BA126">
        <f t="shared" si="99"/>
        <v>0</v>
      </c>
      <c r="BB126">
        <f t="shared" si="100"/>
        <v>0</v>
      </c>
      <c r="BC126">
        <f t="shared" si="101"/>
        <v>0</v>
      </c>
      <c r="BD126">
        <f t="shared" si="102"/>
        <v>0</v>
      </c>
      <c r="BE126">
        <f t="shared" si="103"/>
        <v>0</v>
      </c>
      <c r="BF126">
        <f t="shared" si="104"/>
        <v>-24.75</v>
      </c>
      <c r="BG126">
        <f t="shared" si="105"/>
        <v>-12.7</v>
      </c>
      <c r="BJ126" s="6" t="s">
        <v>31</v>
      </c>
      <c r="BK126" s="6">
        <f>(Y126+AE126+AK126+AQ126)/4</f>
        <v>-24.75</v>
      </c>
      <c r="BL126" s="6">
        <f>(AA126+AG126+AM126+AS126)/4</f>
        <v>-12.7</v>
      </c>
      <c r="BM126" s="7">
        <f>AC126</f>
        <v>-7.3</v>
      </c>
      <c r="BN126" s="6">
        <f t="shared" si="94"/>
        <v>-24.75</v>
      </c>
      <c r="BO126" s="6">
        <f t="shared" si="95"/>
        <v>-12.7</v>
      </c>
      <c r="BP126" s="6">
        <f t="shared" si="88"/>
        <v>-60</v>
      </c>
      <c r="BR126">
        <f t="shared" si="93"/>
        <v>122</v>
      </c>
      <c r="BS126" s="6" t="str">
        <f t="shared" si="89"/>
        <v>set line_122.AxisFunction "Manual"</v>
      </c>
      <c r="BT126" s="6"/>
      <c r="BU126" s="6"/>
      <c r="BX126" s="6" t="str">
        <f t="shared" si="90"/>
        <v>set line_122.AxisVectorY 1</v>
      </c>
      <c r="BY126" s="6"/>
      <c r="BZ126" s="6"/>
      <c r="CB126" s="6" t="str">
        <f t="shared" si="91"/>
        <v>set EmbeddedBeam_122.Material PileTypeIII</v>
      </c>
      <c r="CC126" s="6"/>
      <c r="CD126" s="6"/>
      <c r="CE126" s="6"/>
      <c r="CG126" s="6" t="str">
        <f t="shared" si="92"/>
        <v>set Pile122.EmbeddedBeam.Connection "Free"</v>
      </c>
    </row>
    <row r="127" spans="1:85" x14ac:dyDescent="0.25">
      <c r="A127">
        <v>123</v>
      </c>
      <c r="C127">
        <v>2150</v>
      </c>
      <c r="D127">
        <v>13574.745199999999</v>
      </c>
      <c r="E127" s="2">
        <f t="shared" si="96"/>
        <v>-28.25</v>
      </c>
      <c r="F127" s="2">
        <f t="shared" si="97"/>
        <v>-16.93</v>
      </c>
      <c r="G127">
        <v>-7.3</v>
      </c>
      <c r="H127">
        <v>3</v>
      </c>
      <c r="I127">
        <v>0</v>
      </c>
      <c r="K127" s="2">
        <f t="shared" si="64"/>
        <v>-28.75</v>
      </c>
      <c r="L127" s="1">
        <f t="shared" si="65"/>
        <v>-18.329999999999998</v>
      </c>
      <c r="M127" s="1">
        <f t="shared" si="66"/>
        <v>-7.3</v>
      </c>
      <c r="N127" s="1">
        <f t="shared" si="67"/>
        <v>-27.75</v>
      </c>
      <c r="O127" s="1">
        <f t="shared" si="68"/>
        <v>-18.329999999999998</v>
      </c>
      <c r="P127" s="1">
        <f t="shared" si="69"/>
        <v>-7.3</v>
      </c>
      <c r="Q127" s="1">
        <f t="shared" si="70"/>
        <v>-27.75</v>
      </c>
      <c r="R127" s="1">
        <f t="shared" si="71"/>
        <v>-15.53</v>
      </c>
      <c r="S127" s="1">
        <f t="shared" si="72"/>
        <v>-7.3</v>
      </c>
      <c r="T127" s="1">
        <f t="shared" si="73"/>
        <v>-28.75</v>
      </c>
      <c r="U127" s="1">
        <f t="shared" si="74"/>
        <v>-15.53</v>
      </c>
      <c r="V127" s="1">
        <f t="shared" si="75"/>
        <v>-7.3</v>
      </c>
      <c r="X127" s="3" t="s">
        <v>27</v>
      </c>
      <c r="Y127" s="4">
        <f t="shared" si="76"/>
        <v>-28.75</v>
      </c>
      <c r="Z127" s="3" t="s">
        <v>28</v>
      </c>
      <c r="AA127" s="4">
        <f t="shared" si="77"/>
        <v>-18.329999999999998</v>
      </c>
      <c r="AB127" s="3" t="s">
        <v>28</v>
      </c>
      <c r="AC127" s="4">
        <f t="shared" si="78"/>
        <v>-7.3</v>
      </c>
      <c r="AD127" s="3" t="s">
        <v>29</v>
      </c>
      <c r="AE127" s="4">
        <f t="shared" si="79"/>
        <v>-27.75</v>
      </c>
      <c r="AF127" s="3" t="s">
        <v>28</v>
      </c>
      <c r="AG127" s="4">
        <f t="shared" si="80"/>
        <v>-18.329999999999998</v>
      </c>
      <c r="AH127" s="3" t="s">
        <v>28</v>
      </c>
      <c r="AI127" s="4">
        <f t="shared" si="81"/>
        <v>-7.3</v>
      </c>
      <c r="AJ127" s="3" t="s">
        <v>29</v>
      </c>
      <c r="AK127" s="4">
        <f t="shared" si="82"/>
        <v>-27.75</v>
      </c>
      <c r="AL127" s="3" t="s">
        <v>28</v>
      </c>
      <c r="AM127" s="4">
        <f t="shared" si="83"/>
        <v>-15.53</v>
      </c>
      <c r="AN127" s="3" t="s">
        <v>28</v>
      </c>
      <c r="AO127" s="4">
        <f t="shared" si="84"/>
        <v>-7.3</v>
      </c>
      <c r="AP127" s="3" t="s">
        <v>29</v>
      </c>
      <c r="AQ127" s="4">
        <f t="shared" si="85"/>
        <v>-28.75</v>
      </c>
      <c r="AR127" s="3" t="s">
        <v>28</v>
      </c>
      <c r="AS127" s="4">
        <f t="shared" si="86"/>
        <v>-15.53</v>
      </c>
      <c r="AT127" s="3" t="s">
        <v>28</v>
      </c>
      <c r="AU127" s="4">
        <f t="shared" si="87"/>
        <v>-7.3</v>
      </c>
      <c r="AV127" s="3" t="s">
        <v>30</v>
      </c>
      <c r="AZ127">
        <f t="shared" si="98"/>
        <v>0</v>
      </c>
      <c r="BA127">
        <f t="shared" si="99"/>
        <v>0</v>
      </c>
      <c r="BB127">
        <f t="shared" si="100"/>
        <v>0</v>
      </c>
      <c r="BC127">
        <f t="shared" si="101"/>
        <v>0</v>
      </c>
      <c r="BD127">
        <f t="shared" si="102"/>
        <v>0</v>
      </c>
      <c r="BE127">
        <f t="shared" si="103"/>
        <v>0</v>
      </c>
      <c r="BF127">
        <f t="shared" si="104"/>
        <v>-28.25</v>
      </c>
      <c r="BG127">
        <f t="shared" si="105"/>
        <v>-16.93</v>
      </c>
      <c r="BJ127" s="6" t="s">
        <v>31</v>
      </c>
      <c r="BK127" s="6">
        <f>(Y127+AE127+AK127+AQ127)/4</f>
        <v>-28.25</v>
      </c>
      <c r="BL127" s="6">
        <f>(AA127+AG127+AM127+AS127)/4</f>
        <v>-16.93</v>
      </c>
      <c r="BM127" s="7">
        <f>AC127</f>
        <v>-7.3</v>
      </c>
      <c r="BN127" s="6">
        <f t="shared" si="94"/>
        <v>-28.25</v>
      </c>
      <c r="BO127" s="6">
        <f t="shared" si="95"/>
        <v>-16.93</v>
      </c>
      <c r="BP127" s="6">
        <f t="shared" si="88"/>
        <v>-60</v>
      </c>
      <c r="BR127">
        <f t="shared" si="93"/>
        <v>123</v>
      </c>
      <c r="BS127" s="6" t="str">
        <f t="shared" si="89"/>
        <v>set line_123.AxisFunction "Manual"</v>
      </c>
      <c r="BT127" s="6"/>
      <c r="BU127" s="6"/>
      <c r="BX127" s="6" t="str">
        <f t="shared" si="90"/>
        <v>set line_123.AxisVectorX 1</v>
      </c>
      <c r="BY127" s="6"/>
      <c r="BZ127" s="6"/>
      <c r="CB127" s="6" t="str">
        <f t="shared" si="91"/>
        <v>set EmbeddedBeam_123.Material PileTypeIII</v>
      </c>
      <c r="CC127" s="6"/>
      <c r="CD127" s="6"/>
      <c r="CE127" s="6"/>
      <c r="CG127" s="6" t="str">
        <f t="shared" si="92"/>
        <v>set Pile123.EmbeddedBeam.Connection "Free"</v>
      </c>
    </row>
    <row r="128" spans="1:85" x14ac:dyDescent="0.25">
      <c r="A128">
        <v>124</v>
      </c>
      <c r="C128">
        <v>9150</v>
      </c>
      <c r="D128">
        <v>13574.745199999999</v>
      </c>
      <c r="E128" s="2">
        <f t="shared" si="96"/>
        <v>-21.25</v>
      </c>
      <c r="F128" s="2">
        <f t="shared" si="97"/>
        <v>-16.93</v>
      </c>
      <c r="G128">
        <v>-7.3</v>
      </c>
      <c r="H128">
        <v>3</v>
      </c>
      <c r="I128">
        <v>0</v>
      </c>
      <c r="K128" s="2">
        <f t="shared" si="64"/>
        <v>-21.75</v>
      </c>
      <c r="L128" s="1">
        <f t="shared" si="65"/>
        <v>-18.329999999999998</v>
      </c>
      <c r="M128" s="1">
        <f t="shared" si="66"/>
        <v>-7.3</v>
      </c>
      <c r="N128" s="1">
        <f t="shared" si="67"/>
        <v>-20.75</v>
      </c>
      <c r="O128" s="1">
        <f t="shared" si="68"/>
        <v>-18.329999999999998</v>
      </c>
      <c r="P128" s="1">
        <f t="shared" si="69"/>
        <v>-7.3</v>
      </c>
      <c r="Q128" s="1">
        <f t="shared" si="70"/>
        <v>-20.75</v>
      </c>
      <c r="R128" s="1">
        <f t="shared" si="71"/>
        <v>-15.53</v>
      </c>
      <c r="S128" s="1">
        <f t="shared" si="72"/>
        <v>-7.3</v>
      </c>
      <c r="T128" s="1">
        <f t="shared" si="73"/>
        <v>-21.75</v>
      </c>
      <c r="U128" s="1">
        <f t="shared" si="74"/>
        <v>-15.53</v>
      </c>
      <c r="V128" s="1">
        <f t="shared" si="75"/>
        <v>-7.3</v>
      </c>
      <c r="X128" s="3" t="s">
        <v>27</v>
      </c>
      <c r="Y128" s="4">
        <f t="shared" si="76"/>
        <v>-21.75</v>
      </c>
      <c r="Z128" s="3" t="s">
        <v>28</v>
      </c>
      <c r="AA128" s="4">
        <f t="shared" si="77"/>
        <v>-18.329999999999998</v>
      </c>
      <c r="AB128" s="3" t="s">
        <v>28</v>
      </c>
      <c r="AC128" s="4">
        <f t="shared" si="78"/>
        <v>-7.3</v>
      </c>
      <c r="AD128" s="3" t="s">
        <v>29</v>
      </c>
      <c r="AE128" s="4">
        <f t="shared" si="79"/>
        <v>-20.75</v>
      </c>
      <c r="AF128" s="3" t="s">
        <v>28</v>
      </c>
      <c r="AG128" s="4">
        <f t="shared" si="80"/>
        <v>-18.329999999999998</v>
      </c>
      <c r="AH128" s="3" t="s">
        <v>28</v>
      </c>
      <c r="AI128" s="4">
        <f t="shared" si="81"/>
        <v>-7.3</v>
      </c>
      <c r="AJ128" s="3" t="s">
        <v>29</v>
      </c>
      <c r="AK128" s="4">
        <f t="shared" si="82"/>
        <v>-20.75</v>
      </c>
      <c r="AL128" s="3" t="s">
        <v>28</v>
      </c>
      <c r="AM128" s="4">
        <f t="shared" si="83"/>
        <v>-15.53</v>
      </c>
      <c r="AN128" s="3" t="s">
        <v>28</v>
      </c>
      <c r="AO128" s="4">
        <f t="shared" si="84"/>
        <v>-7.3</v>
      </c>
      <c r="AP128" s="3" t="s">
        <v>29</v>
      </c>
      <c r="AQ128" s="4">
        <f t="shared" si="85"/>
        <v>-21.75</v>
      </c>
      <c r="AR128" s="3" t="s">
        <v>28</v>
      </c>
      <c r="AS128" s="4">
        <f t="shared" si="86"/>
        <v>-15.53</v>
      </c>
      <c r="AT128" s="3" t="s">
        <v>28</v>
      </c>
      <c r="AU128" s="4">
        <f t="shared" si="87"/>
        <v>-7.3</v>
      </c>
      <c r="AV128" s="3" t="s">
        <v>30</v>
      </c>
      <c r="AZ128">
        <f t="shared" si="98"/>
        <v>0</v>
      </c>
      <c r="BA128">
        <f t="shared" si="99"/>
        <v>0</v>
      </c>
      <c r="BB128">
        <f t="shared" si="100"/>
        <v>0</v>
      </c>
      <c r="BC128">
        <f t="shared" si="101"/>
        <v>0</v>
      </c>
      <c r="BD128">
        <f t="shared" si="102"/>
        <v>0</v>
      </c>
      <c r="BE128">
        <f t="shared" si="103"/>
        <v>0</v>
      </c>
      <c r="BF128">
        <f t="shared" si="104"/>
        <v>-21.25</v>
      </c>
      <c r="BG128">
        <f t="shared" si="105"/>
        <v>-16.93</v>
      </c>
      <c r="BJ128" s="6" t="s">
        <v>31</v>
      </c>
      <c r="BK128" s="6">
        <f>(Y128+AE128+AK128+AQ128)/4</f>
        <v>-21.25</v>
      </c>
      <c r="BL128" s="6">
        <f>(AA128+AG128+AM128+AS128)/4</f>
        <v>-16.93</v>
      </c>
      <c r="BM128" s="7">
        <f>AC128</f>
        <v>-7.3</v>
      </c>
      <c r="BN128" s="6">
        <f t="shared" si="94"/>
        <v>-21.25</v>
      </c>
      <c r="BO128" s="6">
        <f t="shared" si="95"/>
        <v>-16.93</v>
      </c>
      <c r="BP128" s="6">
        <f t="shared" si="88"/>
        <v>-60</v>
      </c>
      <c r="BR128">
        <f t="shared" si="93"/>
        <v>124</v>
      </c>
      <c r="BS128" s="6" t="str">
        <f t="shared" si="89"/>
        <v>set line_124.AxisFunction "Manual"</v>
      </c>
      <c r="BT128" s="6"/>
      <c r="BU128" s="6"/>
      <c r="BX128" s="6" t="str">
        <f t="shared" si="90"/>
        <v>set line_124.AxisVectorX 1</v>
      </c>
      <c r="BY128" s="6"/>
      <c r="BZ128" s="6"/>
      <c r="CB128" s="6" t="str">
        <f t="shared" si="91"/>
        <v>set EmbeddedBeam_124.Material PileTypeIII</v>
      </c>
      <c r="CC128" s="6"/>
      <c r="CD128" s="6"/>
      <c r="CE128" s="6"/>
      <c r="CG128" s="6" t="str">
        <f t="shared" si="92"/>
        <v>set Pile124.EmbeddedBeam.Connection "Free"</v>
      </c>
    </row>
    <row r="129" spans="1:85" x14ac:dyDescent="0.25">
      <c r="A129">
        <v>125</v>
      </c>
      <c r="C129">
        <v>5650</v>
      </c>
      <c r="D129">
        <v>9349.7451999999994</v>
      </c>
      <c r="E129" s="2">
        <f t="shared" si="96"/>
        <v>-24.75</v>
      </c>
      <c r="F129" s="2">
        <f t="shared" si="97"/>
        <v>-21.15</v>
      </c>
      <c r="G129">
        <v>-7.3</v>
      </c>
      <c r="H129">
        <v>3</v>
      </c>
      <c r="I129">
        <v>1</v>
      </c>
      <c r="K129" s="2">
        <f t="shared" si="64"/>
        <v>-26.15</v>
      </c>
      <c r="L129" s="1">
        <f t="shared" si="65"/>
        <v>-21.65</v>
      </c>
      <c r="M129" s="1">
        <f t="shared" si="66"/>
        <v>-7.3</v>
      </c>
      <c r="N129" s="1">
        <f t="shared" si="67"/>
        <v>-23.35</v>
      </c>
      <c r="O129" s="1">
        <f t="shared" si="68"/>
        <v>-21.65</v>
      </c>
      <c r="P129" s="1">
        <f t="shared" si="69"/>
        <v>-7.3</v>
      </c>
      <c r="Q129" s="1">
        <f t="shared" si="70"/>
        <v>-23.35</v>
      </c>
      <c r="R129" s="1">
        <f t="shared" si="71"/>
        <v>-20.65</v>
      </c>
      <c r="S129" s="1">
        <f t="shared" si="72"/>
        <v>-7.3</v>
      </c>
      <c r="T129" s="1">
        <f t="shared" si="73"/>
        <v>-26.15</v>
      </c>
      <c r="U129" s="1">
        <f t="shared" si="74"/>
        <v>-20.65</v>
      </c>
      <c r="V129" s="1">
        <f t="shared" si="75"/>
        <v>-7.3</v>
      </c>
      <c r="X129" s="3" t="s">
        <v>27</v>
      </c>
      <c r="Y129" s="4">
        <f t="shared" si="76"/>
        <v>-26.15</v>
      </c>
      <c r="Z129" s="3" t="s">
        <v>28</v>
      </c>
      <c r="AA129" s="4">
        <f t="shared" si="77"/>
        <v>-21.65</v>
      </c>
      <c r="AB129" s="3" t="s">
        <v>28</v>
      </c>
      <c r="AC129" s="4">
        <f t="shared" si="78"/>
        <v>-7.3</v>
      </c>
      <c r="AD129" s="3" t="s">
        <v>29</v>
      </c>
      <c r="AE129" s="4">
        <f t="shared" si="79"/>
        <v>-23.35</v>
      </c>
      <c r="AF129" s="3" t="s">
        <v>28</v>
      </c>
      <c r="AG129" s="4">
        <f t="shared" si="80"/>
        <v>-21.65</v>
      </c>
      <c r="AH129" s="3" t="s">
        <v>28</v>
      </c>
      <c r="AI129" s="4">
        <f t="shared" si="81"/>
        <v>-7.3</v>
      </c>
      <c r="AJ129" s="3" t="s">
        <v>29</v>
      </c>
      <c r="AK129" s="4">
        <f t="shared" si="82"/>
        <v>-23.35</v>
      </c>
      <c r="AL129" s="3" t="s">
        <v>28</v>
      </c>
      <c r="AM129" s="4">
        <f t="shared" si="83"/>
        <v>-20.65</v>
      </c>
      <c r="AN129" s="3" t="s">
        <v>28</v>
      </c>
      <c r="AO129" s="4">
        <f t="shared" si="84"/>
        <v>-7.3</v>
      </c>
      <c r="AP129" s="3" t="s">
        <v>29</v>
      </c>
      <c r="AQ129" s="4">
        <f t="shared" si="85"/>
        <v>-26.15</v>
      </c>
      <c r="AR129" s="3" t="s">
        <v>28</v>
      </c>
      <c r="AS129" s="4">
        <f t="shared" si="86"/>
        <v>-20.65</v>
      </c>
      <c r="AT129" s="3" t="s">
        <v>28</v>
      </c>
      <c r="AU129" s="4">
        <f t="shared" si="87"/>
        <v>-7.3</v>
      </c>
      <c r="AV129" s="3" t="s">
        <v>30</v>
      </c>
      <c r="AZ129">
        <f t="shared" si="98"/>
        <v>0</v>
      </c>
      <c r="BA129">
        <f t="shared" si="99"/>
        <v>0</v>
      </c>
      <c r="BB129">
        <f t="shared" si="100"/>
        <v>0</v>
      </c>
      <c r="BC129">
        <f t="shared" si="101"/>
        <v>0</v>
      </c>
      <c r="BD129">
        <f t="shared" si="102"/>
        <v>0</v>
      </c>
      <c r="BE129">
        <f t="shared" si="103"/>
        <v>0</v>
      </c>
      <c r="BF129">
        <f t="shared" si="104"/>
        <v>-24.75</v>
      </c>
      <c r="BG129">
        <f t="shared" si="105"/>
        <v>-21.15</v>
      </c>
      <c r="BJ129" s="6" t="s">
        <v>31</v>
      </c>
      <c r="BK129" s="6">
        <f>(Y129+AE129+AK129+AQ129)/4</f>
        <v>-24.75</v>
      </c>
      <c r="BL129" s="6">
        <f>(AA129+AG129+AM129+AS129)/4</f>
        <v>-21.15</v>
      </c>
      <c r="BM129" s="7">
        <f>AC129</f>
        <v>-7.3</v>
      </c>
      <c r="BN129" s="6">
        <f t="shared" si="94"/>
        <v>-24.75</v>
      </c>
      <c r="BO129" s="6">
        <f t="shared" si="95"/>
        <v>-21.15</v>
      </c>
      <c r="BP129" s="6">
        <f t="shared" si="88"/>
        <v>-60</v>
      </c>
      <c r="BR129">
        <f t="shared" si="93"/>
        <v>125</v>
      </c>
      <c r="BS129" s="6" t="str">
        <f t="shared" si="89"/>
        <v>set line_125.AxisFunction "Manual"</v>
      </c>
      <c r="BT129" s="6"/>
      <c r="BU129" s="6"/>
      <c r="BX129" s="6" t="str">
        <f t="shared" si="90"/>
        <v>set line_125.AxisVectorY 1</v>
      </c>
      <c r="BY129" s="6"/>
      <c r="BZ129" s="6"/>
      <c r="CB129" s="6" t="str">
        <f t="shared" si="91"/>
        <v>set EmbeddedBeam_125.Material PileTypeIII</v>
      </c>
      <c r="CC129" s="6"/>
      <c r="CD129" s="6"/>
      <c r="CE129" s="6"/>
      <c r="CG129" s="6" t="str">
        <f t="shared" si="92"/>
        <v>set Pile125.EmbeddedBeam.Connection "Free"</v>
      </c>
    </row>
    <row r="130" spans="1:85" x14ac:dyDescent="0.25">
      <c r="A130">
        <v>126</v>
      </c>
      <c r="C130">
        <v>13950</v>
      </c>
      <c r="D130">
        <v>9349.7451999999994</v>
      </c>
      <c r="E130" s="2">
        <f t="shared" si="96"/>
        <v>-16.45</v>
      </c>
      <c r="F130" s="2">
        <f t="shared" si="97"/>
        <v>-21.15</v>
      </c>
      <c r="G130">
        <v>-7.3</v>
      </c>
      <c r="H130">
        <v>3</v>
      </c>
      <c r="I130">
        <v>1</v>
      </c>
      <c r="K130" s="2">
        <f t="shared" si="64"/>
        <v>-17.849999999999998</v>
      </c>
      <c r="L130" s="1">
        <f t="shared" si="65"/>
        <v>-21.65</v>
      </c>
      <c r="M130" s="1">
        <f t="shared" si="66"/>
        <v>-7.3</v>
      </c>
      <c r="N130" s="1">
        <f t="shared" si="67"/>
        <v>-15.049999999999999</v>
      </c>
      <c r="O130" s="1">
        <f t="shared" si="68"/>
        <v>-21.65</v>
      </c>
      <c r="P130" s="1">
        <f t="shared" si="69"/>
        <v>-7.3</v>
      </c>
      <c r="Q130" s="1">
        <f t="shared" si="70"/>
        <v>-15.049999999999999</v>
      </c>
      <c r="R130" s="1">
        <f t="shared" si="71"/>
        <v>-20.65</v>
      </c>
      <c r="S130" s="1">
        <f t="shared" si="72"/>
        <v>-7.3</v>
      </c>
      <c r="T130" s="1">
        <f t="shared" si="73"/>
        <v>-17.849999999999998</v>
      </c>
      <c r="U130" s="1">
        <f t="shared" si="74"/>
        <v>-20.65</v>
      </c>
      <c r="V130" s="1">
        <f t="shared" si="75"/>
        <v>-7.3</v>
      </c>
      <c r="X130" s="3" t="s">
        <v>27</v>
      </c>
      <c r="Y130" s="4">
        <f t="shared" si="76"/>
        <v>-17.850000000000001</v>
      </c>
      <c r="Z130" s="3" t="s">
        <v>28</v>
      </c>
      <c r="AA130" s="4">
        <f t="shared" si="77"/>
        <v>-21.65</v>
      </c>
      <c r="AB130" s="3" t="s">
        <v>28</v>
      </c>
      <c r="AC130" s="4">
        <f t="shared" si="78"/>
        <v>-7.3</v>
      </c>
      <c r="AD130" s="3" t="s">
        <v>29</v>
      </c>
      <c r="AE130" s="4">
        <f t="shared" si="79"/>
        <v>-15.05</v>
      </c>
      <c r="AF130" s="3" t="s">
        <v>28</v>
      </c>
      <c r="AG130" s="4">
        <f t="shared" si="80"/>
        <v>-21.65</v>
      </c>
      <c r="AH130" s="3" t="s">
        <v>28</v>
      </c>
      <c r="AI130" s="4">
        <f t="shared" si="81"/>
        <v>-7.3</v>
      </c>
      <c r="AJ130" s="3" t="s">
        <v>29</v>
      </c>
      <c r="AK130" s="4">
        <f t="shared" si="82"/>
        <v>-15.05</v>
      </c>
      <c r="AL130" s="3" t="s">
        <v>28</v>
      </c>
      <c r="AM130" s="4">
        <f t="shared" si="83"/>
        <v>-20.65</v>
      </c>
      <c r="AN130" s="3" t="s">
        <v>28</v>
      </c>
      <c r="AO130" s="4">
        <f t="shared" si="84"/>
        <v>-7.3</v>
      </c>
      <c r="AP130" s="3" t="s">
        <v>29</v>
      </c>
      <c r="AQ130" s="4">
        <f t="shared" si="85"/>
        <v>-17.850000000000001</v>
      </c>
      <c r="AR130" s="3" t="s">
        <v>28</v>
      </c>
      <c r="AS130" s="4">
        <f t="shared" si="86"/>
        <v>-20.65</v>
      </c>
      <c r="AT130" s="3" t="s">
        <v>28</v>
      </c>
      <c r="AU130" s="4">
        <f t="shared" si="87"/>
        <v>-7.3</v>
      </c>
      <c r="AV130" s="3" t="s">
        <v>30</v>
      </c>
      <c r="AZ130">
        <f t="shared" si="98"/>
        <v>0</v>
      </c>
      <c r="BA130">
        <f t="shared" si="99"/>
        <v>0</v>
      </c>
      <c r="BB130">
        <f t="shared" si="100"/>
        <v>0</v>
      </c>
      <c r="BC130">
        <f t="shared" si="101"/>
        <v>0</v>
      </c>
      <c r="BD130">
        <f t="shared" si="102"/>
        <v>0</v>
      </c>
      <c r="BE130">
        <f t="shared" si="103"/>
        <v>0</v>
      </c>
      <c r="BF130">
        <f t="shared" si="104"/>
        <v>-16.45</v>
      </c>
      <c r="BG130">
        <f t="shared" si="105"/>
        <v>-21.15</v>
      </c>
      <c r="BJ130" s="6" t="s">
        <v>31</v>
      </c>
      <c r="BK130" s="6">
        <f>(Y130+AE130+AK130+AQ130)/4</f>
        <v>-16.450000000000003</v>
      </c>
      <c r="BL130" s="6">
        <f>(AA130+AG130+AM130+AS130)/4</f>
        <v>-21.15</v>
      </c>
      <c r="BM130" s="7">
        <f>AC130</f>
        <v>-7.3</v>
      </c>
      <c r="BN130" s="6">
        <f t="shared" si="94"/>
        <v>-16.450000000000003</v>
      </c>
      <c r="BO130" s="6">
        <f t="shared" si="95"/>
        <v>-21.15</v>
      </c>
      <c r="BP130" s="6">
        <f t="shared" si="88"/>
        <v>-60</v>
      </c>
      <c r="BR130">
        <f t="shared" si="93"/>
        <v>126</v>
      </c>
      <c r="BS130" s="6" t="str">
        <f t="shared" si="89"/>
        <v>set line_126.AxisFunction "Manual"</v>
      </c>
      <c r="BT130" s="6"/>
      <c r="BU130" s="6"/>
      <c r="BX130" s="6" t="str">
        <f t="shared" si="90"/>
        <v>set line_126.AxisVectorY 1</v>
      </c>
      <c r="BY130" s="6"/>
      <c r="BZ130" s="6"/>
      <c r="CB130" s="6" t="str">
        <f t="shared" si="91"/>
        <v>set EmbeddedBeam_126.Material PileTypeIII</v>
      </c>
      <c r="CC130" s="6"/>
      <c r="CD130" s="6"/>
      <c r="CE130" s="6"/>
      <c r="CG130" s="6" t="str">
        <f t="shared" si="92"/>
        <v>set Pile126.EmbeddedBeam.Connection "Free"</v>
      </c>
    </row>
    <row r="131" spans="1:85" x14ac:dyDescent="0.25">
      <c r="A131">
        <v>127</v>
      </c>
      <c r="C131">
        <v>23350</v>
      </c>
      <c r="D131">
        <v>9349.7451999999994</v>
      </c>
      <c r="E131" s="2">
        <f t="shared" si="96"/>
        <v>-7.0499999999999972</v>
      </c>
      <c r="F131" s="2">
        <f t="shared" si="97"/>
        <v>-21.15</v>
      </c>
      <c r="G131">
        <v>-7.3</v>
      </c>
      <c r="H131">
        <v>3</v>
      </c>
      <c r="I131">
        <v>1</v>
      </c>
      <c r="K131" s="2">
        <f t="shared" si="64"/>
        <v>-8.4499999999999975</v>
      </c>
      <c r="L131" s="1">
        <f t="shared" si="65"/>
        <v>-21.65</v>
      </c>
      <c r="M131" s="1">
        <f t="shared" si="66"/>
        <v>-7.3</v>
      </c>
      <c r="N131" s="1">
        <f t="shared" si="67"/>
        <v>-5.6499999999999968</v>
      </c>
      <c r="O131" s="1">
        <f t="shared" si="68"/>
        <v>-21.65</v>
      </c>
      <c r="P131" s="1">
        <f t="shared" si="69"/>
        <v>-7.3</v>
      </c>
      <c r="Q131" s="1">
        <f t="shared" si="70"/>
        <v>-5.6499999999999968</v>
      </c>
      <c r="R131" s="1">
        <f t="shared" si="71"/>
        <v>-20.65</v>
      </c>
      <c r="S131" s="1">
        <f t="shared" si="72"/>
        <v>-7.3</v>
      </c>
      <c r="T131" s="1">
        <f t="shared" si="73"/>
        <v>-8.4499999999999975</v>
      </c>
      <c r="U131" s="1">
        <f t="shared" si="74"/>
        <v>-20.65</v>
      </c>
      <c r="V131" s="1">
        <f t="shared" si="75"/>
        <v>-7.3</v>
      </c>
      <c r="X131" s="3" t="s">
        <v>27</v>
      </c>
      <c r="Y131" s="4">
        <f t="shared" si="76"/>
        <v>-8.4499999999999993</v>
      </c>
      <c r="Z131" s="3" t="s">
        <v>28</v>
      </c>
      <c r="AA131" s="4">
        <f t="shared" si="77"/>
        <v>-21.65</v>
      </c>
      <c r="AB131" s="3" t="s">
        <v>28</v>
      </c>
      <c r="AC131" s="4">
        <f t="shared" si="78"/>
        <v>-7.3</v>
      </c>
      <c r="AD131" s="3" t="s">
        <v>29</v>
      </c>
      <c r="AE131" s="4">
        <f t="shared" si="79"/>
        <v>-5.65</v>
      </c>
      <c r="AF131" s="3" t="s">
        <v>28</v>
      </c>
      <c r="AG131" s="4">
        <f t="shared" si="80"/>
        <v>-21.65</v>
      </c>
      <c r="AH131" s="3" t="s">
        <v>28</v>
      </c>
      <c r="AI131" s="4">
        <f t="shared" si="81"/>
        <v>-7.3</v>
      </c>
      <c r="AJ131" s="3" t="s">
        <v>29</v>
      </c>
      <c r="AK131" s="4">
        <f t="shared" si="82"/>
        <v>-5.65</v>
      </c>
      <c r="AL131" s="3" t="s">
        <v>28</v>
      </c>
      <c r="AM131" s="4">
        <f t="shared" si="83"/>
        <v>-20.65</v>
      </c>
      <c r="AN131" s="3" t="s">
        <v>28</v>
      </c>
      <c r="AO131" s="4">
        <f t="shared" si="84"/>
        <v>-7.3</v>
      </c>
      <c r="AP131" s="3" t="s">
        <v>29</v>
      </c>
      <c r="AQ131" s="4">
        <f t="shared" si="85"/>
        <v>-8.4499999999999993</v>
      </c>
      <c r="AR131" s="3" t="s">
        <v>28</v>
      </c>
      <c r="AS131" s="4">
        <f t="shared" si="86"/>
        <v>-20.65</v>
      </c>
      <c r="AT131" s="3" t="s">
        <v>28</v>
      </c>
      <c r="AU131" s="4">
        <f t="shared" si="87"/>
        <v>-7.3</v>
      </c>
      <c r="AV131" s="3" t="s">
        <v>30</v>
      </c>
      <c r="AZ131">
        <f t="shared" si="98"/>
        <v>0</v>
      </c>
      <c r="BA131">
        <f t="shared" si="99"/>
        <v>0</v>
      </c>
      <c r="BB131">
        <f t="shared" si="100"/>
        <v>0</v>
      </c>
      <c r="BC131">
        <f t="shared" si="101"/>
        <v>0</v>
      </c>
      <c r="BD131">
        <f t="shared" si="102"/>
        <v>0</v>
      </c>
      <c r="BE131">
        <f t="shared" si="103"/>
        <v>0</v>
      </c>
      <c r="BF131">
        <f t="shared" si="104"/>
        <v>-7.0499999999999972</v>
      </c>
      <c r="BG131">
        <f t="shared" si="105"/>
        <v>-21.15</v>
      </c>
      <c r="BJ131" s="6" t="s">
        <v>31</v>
      </c>
      <c r="BK131" s="6">
        <f>(Y131+AE131+AK131+AQ131)/4</f>
        <v>-7.05</v>
      </c>
      <c r="BL131" s="6">
        <f>(AA131+AG131+AM131+AS131)/4</f>
        <v>-21.15</v>
      </c>
      <c r="BM131" s="7">
        <f>AC131</f>
        <v>-7.3</v>
      </c>
      <c r="BN131" s="6">
        <f t="shared" si="94"/>
        <v>-7.05</v>
      </c>
      <c r="BO131" s="6">
        <f t="shared" si="95"/>
        <v>-21.15</v>
      </c>
      <c r="BP131" s="6">
        <f t="shared" si="88"/>
        <v>-60</v>
      </c>
      <c r="BR131">
        <f t="shared" si="93"/>
        <v>127</v>
      </c>
      <c r="BS131" s="6" t="str">
        <f t="shared" si="89"/>
        <v>set line_127.AxisFunction "Manual"</v>
      </c>
      <c r="BT131" s="6"/>
      <c r="BU131" s="6"/>
      <c r="BX131" s="6" t="str">
        <f t="shared" si="90"/>
        <v>set line_127.AxisVectorY 1</v>
      </c>
      <c r="BY131" s="6"/>
      <c r="BZ131" s="6"/>
      <c r="CB131" s="6" t="str">
        <f t="shared" si="91"/>
        <v>set EmbeddedBeam_127.Material PileTypeIII</v>
      </c>
      <c r="CC131" s="6"/>
      <c r="CD131" s="6"/>
      <c r="CE131" s="6"/>
      <c r="CG131" s="6" t="str">
        <f t="shared" si="92"/>
        <v>set Pile127.EmbeddedBeam.Connection "Free"</v>
      </c>
    </row>
    <row r="132" spans="1:85" x14ac:dyDescent="0.25">
      <c r="A132">
        <v>128</v>
      </c>
      <c r="C132">
        <v>2150</v>
      </c>
      <c r="D132">
        <v>5849.7452000000003</v>
      </c>
      <c r="E132" s="2">
        <f t="shared" si="96"/>
        <v>-28.25</v>
      </c>
      <c r="F132" s="2">
        <f t="shared" si="97"/>
        <v>-24.65</v>
      </c>
      <c r="G132">
        <v>-7.3</v>
      </c>
      <c r="H132">
        <v>3</v>
      </c>
      <c r="I132">
        <v>0</v>
      </c>
      <c r="K132" s="2">
        <f t="shared" si="64"/>
        <v>-28.75</v>
      </c>
      <c r="L132" s="1">
        <f t="shared" si="65"/>
        <v>-26.049999999999997</v>
      </c>
      <c r="M132" s="1">
        <f t="shared" si="66"/>
        <v>-7.3</v>
      </c>
      <c r="N132" s="1">
        <f t="shared" si="67"/>
        <v>-27.75</v>
      </c>
      <c r="O132" s="1">
        <f t="shared" si="68"/>
        <v>-26.049999999999997</v>
      </c>
      <c r="P132" s="1">
        <f t="shared" si="69"/>
        <v>-7.3</v>
      </c>
      <c r="Q132" s="1">
        <f t="shared" si="70"/>
        <v>-27.75</v>
      </c>
      <c r="R132" s="1">
        <f t="shared" si="71"/>
        <v>-23.25</v>
      </c>
      <c r="S132" s="1">
        <f t="shared" si="72"/>
        <v>-7.3</v>
      </c>
      <c r="T132" s="1">
        <f t="shared" si="73"/>
        <v>-28.75</v>
      </c>
      <c r="U132" s="1">
        <f t="shared" si="74"/>
        <v>-23.25</v>
      </c>
      <c r="V132" s="1">
        <f t="shared" si="75"/>
        <v>-7.3</v>
      </c>
      <c r="X132" s="3" t="s">
        <v>27</v>
      </c>
      <c r="Y132" s="4">
        <f t="shared" si="76"/>
        <v>-28.75</v>
      </c>
      <c r="Z132" s="3" t="s">
        <v>28</v>
      </c>
      <c r="AA132" s="4">
        <f t="shared" si="77"/>
        <v>-26.05</v>
      </c>
      <c r="AB132" s="3" t="s">
        <v>28</v>
      </c>
      <c r="AC132" s="4">
        <f t="shared" si="78"/>
        <v>-7.3</v>
      </c>
      <c r="AD132" s="3" t="s">
        <v>29</v>
      </c>
      <c r="AE132" s="4">
        <f t="shared" si="79"/>
        <v>-27.75</v>
      </c>
      <c r="AF132" s="3" t="s">
        <v>28</v>
      </c>
      <c r="AG132" s="4">
        <f t="shared" si="80"/>
        <v>-26.05</v>
      </c>
      <c r="AH132" s="3" t="s">
        <v>28</v>
      </c>
      <c r="AI132" s="4">
        <f t="shared" si="81"/>
        <v>-7.3</v>
      </c>
      <c r="AJ132" s="3" t="s">
        <v>29</v>
      </c>
      <c r="AK132" s="4">
        <f t="shared" si="82"/>
        <v>-27.75</v>
      </c>
      <c r="AL132" s="3" t="s">
        <v>28</v>
      </c>
      <c r="AM132" s="4">
        <f t="shared" si="83"/>
        <v>-23.25</v>
      </c>
      <c r="AN132" s="3" t="s">
        <v>28</v>
      </c>
      <c r="AO132" s="4">
        <f t="shared" si="84"/>
        <v>-7.3</v>
      </c>
      <c r="AP132" s="3" t="s">
        <v>29</v>
      </c>
      <c r="AQ132" s="4">
        <f t="shared" si="85"/>
        <v>-28.75</v>
      </c>
      <c r="AR132" s="3" t="s">
        <v>28</v>
      </c>
      <c r="AS132" s="4">
        <f t="shared" si="86"/>
        <v>-23.25</v>
      </c>
      <c r="AT132" s="3" t="s">
        <v>28</v>
      </c>
      <c r="AU132" s="4">
        <f t="shared" si="87"/>
        <v>-7.3</v>
      </c>
      <c r="AV132" s="3" t="s">
        <v>30</v>
      </c>
      <c r="AZ132">
        <f t="shared" si="98"/>
        <v>0</v>
      </c>
      <c r="BA132">
        <f t="shared" si="99"/>
        <v>0</v>
      </c>
      <c r="BB132">
        <f t="shared" si="100"/>
        <v>0</v>
      </c>
      <c r="BC132">
        <f t="shared" si="101"/>
        <v>0</v>
      </c>
      <c r="BD132">
        <f t="shared" si="102"/>
        <v>0</v>
      </c>
      <c r="BE132">
        <f t="shared" si="103"/>
        <v>0</v>
      </c>
      <c r="BF132">
        <f t="shared" si="104"/>
        <v>-28.25</v>
      </c>
      <c r="BG132">
        <f t="shared" si="105"/>
        <v>-24.65</v>
      </c>
      <c r="BJ132" s="6" t="s">
        <v>31</v>
      </c>
      <c r="BK132" s="6">
        <f>(Y132+AE132+AK132+AQ132)/4</f>
        <v>-28.25</v>
      </c>
      <c r="BL132" s="6">
        <f>(AA132+AG132+AM132+AS132)/4</f>
        <v>-24.65</v>
      </c>
      <c r="BM132" s="7">
        <f>AC132</f>
        <v>-7.3</v>
      </c>
      <c r="BN132" s="6">
        <f t="shared" si="94"/>
        <v>-28.25</v>
      </c>
      <c r="BO132" s="6">
        <f t="shared" si="95"/>
        <v>-24.65</v>
      </c>
      <c r="BP132" s="6">
        <f t="shared" si="88"/>
        <v>-60</v>
      </c>
      <c r="BR132">
        <f t="shared" si="93"/>
        <v>128</v>
      </c>
      <c r="BS132" s="6" t="str">
        <f t="shared" si="89"/>
        <v>set line_128.AxisFunction "Manual"</v>
      </c>
      <c r="BT132" s="6"/>
      <c r="BU132" s="6"/>
      <c r="BX132" s="6" t="str">
        <f t="shared" si="90"/>
        <v>set line_128.AxisVectorX 1</v>
      </c>
      <c r="BY132" s="6"/>
      <c r="BZ132" s="6"/>
      <c r="CB132" s="6" t="str">
        <f t="shared" si="91"/>
        <v>set EmbeddedBeam_128.Material PileTypeIII</v>
      </c>
      <c r="CC132" s="6"/>
      <c r="CD132" s="6"/>
      <c r="CE132" s="6"/>
      <c r="CG132" s="6" t="str">
        <f t="shared" si="92"/>
        <v>set Pile128.EmbeddedBeam.Connection "Free"</v>
      </c>
    </row>
    <row r="133" spans="1:85" x14ac:dyDescent="0.25">
      <c r="A133">
        <v>129</v>
      </c>
      <c r="C133">
        <v>9150</v>
      </c>
      <c r="D133">
        <v>5849.7452000000003</v>
      </c>
      <c r="E133" s="2">
        <f t="shared" ref="E133:E138" si="106">ROUND(C133/1000,2)+$D$1</f>
        <v>-21.25</v>
      </c>
      <c r="F133" s="2">
        <f t="shared" ref="F133:F138" si="107">ROUND(D133/1000,2)+$D$2</f>
        <v>-24.65</v>
      </c>
      <c r="G133">
        <v>-7.3</v>
      </c>
      <c r="H133">
        <v>3</v>
      </c>
      <c r="I133">
        <v>0</v>
      </c>
      <c r="K133" s="2">
        <f t="shared" si="64"/>
        <v>-21.75</v>
      </c>
      <c r="L133" s="1">
        <f t="shared" si="65"/>
        <v>-26.049999999999997</v>
      </c>
      <c r="M133" s="1">
        <f t="shared" si="66"/>
        <v>-7.3</v>
      </c>
      <c r="N133" s="1">
        <f t="shared" si="67"/>
        <v>-20.75</v>
      </c>
      <c r="O133" s="1">
        <f t="shared" si="68"/>
        <v>-26.049999999999997</v>
      </c>
      <c r="P133" s="1">
        <f t="shared" si="69"/>
        <v>-7.3</v>
      </c>
      <c r="Q133" s="1">
        <f t="shared" si="70"/>
        <v>-20.75</v>
      </c>
      <c r="R133" s="1">
        <f t="shared" si="71"/>
        <v>-23.25</v>
      </c>
      <c r="S133" s="1">
        <f t="shared" si="72"/>
        <v>-7.3</v>
      </c>
      <c r="T133" s="1">
        <f t="shared" si="73"/>
        <v>-21.75</v>
      </c>
      <c r="U133" s="1">
        <f t="shared" si="74"/>
        <v>-23.25</v>
      </c>
      <c r="V133" s="1">
        <f t="shared" si="75"/>
        <v>-7.3</v>
      </c>
      <c r="X133" s="3" t="s">
        <v>27</v>
      </c>
      <c r="Y133" s="4">
        <f t="shared" si="76"/>
        <v>-21.75</v>
      </c>
      <c r="Z133" s="3" t="s">
        <v>28</v>
      </c>
      <c r="AA133" s="4">
        <f t="shared" si="77"/>
        <v>-26.05</v>
      </c>
      <c r="AB133" s="3" t="s">
        <v>28</v>
      </c>
      <c r="AC133" s="4">
        <f t="shared" si="78"/>
        <v>-7.3</v>
      </c>
      <c r="AD133" s="3" t="s">
        <v>29</v>
      </c>
      <c r="AE133" s="4">
        <f t="shared" si="79"/>
        <v>-20.75</v>
      </c>
      <c r="AF133" s="3" t="s">
        <v>28</v>
      </c>
      <c r="AG133" s="4">
        <f t="shared" si="80"/>
        <v>-26.05</v>
      </c>
      <c r="AH133" s="3" t="s">
        <v>28</v>
      </c>
      <c r="AI133" s="4">
        <f t="shared" si="81"/>
        <v>-7.3</v>
      </c>
      <c r="AJ133" s="3" t="s">
        <v>29</v>
      </c>
      <c r="AK133" s="4">
        <f t="shared" si="82"/>
        <v>-20.75</v>
      </c>
      <c r="AL133" s="3" t="s">
        <v>28</v>
      </c>
      <c r="AM133" s="4">
        <f t="shared" si="83"/>
        <v>-23.25</v>
      </c>
      <c r="AN133" s="3" t="s">
        <v>28</v>
      </c>
      <c r="AO133" s="4">
        <f t="shared" si="84"/>
        <v>-7.3</v>
      </c>
      <c r="AP133" s="3" t="s">
        <v>29</v>
      </c>
      <c r="AQ133" s="4">
        <f t="shared" si="85"/>
        <v>-21.75</v>
      </c>
      <c r="AR133" s="3" t="s">
        <v>28</v>
      </c>
      <c r="AS133" s="4">
        <f t="shared" si="86"/>
        <v>-23.25</v>
      </c>
      <c r="AT133" s="3" t="s">
        <v>28</v>
      </c>
      <c r="AU133" s="4">
        <f t="shared" si="87"/>
        <v>-7.3</v>
      </c>
      <c r="AV133" s="3" t="s">
        <v>30</v>
      </c>
      <c r="AZ133">
        <f t="shared" ref="AZ133:AZ138" si="108">IF($H133=$AZ$4,$E133,0)</f>
        <v>0</v>
      </c>
      <c r="BA133">
        <f t="shared" ref="BA133:BA138" si="109">IF($H133=$AZ$4,$F133,0)</f>
        <v>0</v>
      </c>
      <c r="BB133">
        <f t="shared" ref="BB133:BB138" si="110">IF($H133=$BB$4,$E133,0)</f>
        <v>0</v>
      </c>
      <c r="BC133">
        <f t="shared" ref="BC133:BC138" si="111">IF($H133=$BB$4,$F133,0)</f>
        <v>0</v>
      </c>
      <c r="BD133">
        <f t="shared" ref="BD133:BD138" si="112">IF($H133=$BD$4,$E133,0)</f>
        <v>0</v>
      </c>
      <c r="BE133">
        <f t="shared" ref="BE133:BE138" si="113">IF($H133=$BD$4,$F133,0)</f>
        <v>0</v>
      </c>
      <c r="BF133">
        <f t="shared" ref="BF133:BF138" si="114">IF($H133=$BF$4,$E133,0)</f>
        <v>-21.25</v>
      </c>
      <c r="BG133">
        <f t="shared" ref="BG133:BG138" si="115">IF($H133=$BF$4,$F133,0)</f>
        <v>-24.65</v>
      </c>
      <c r="BJ133" s="6" t="s">
        <v>31</v>
      </c>
      <c r="BK133" s="6">
        <f>(Y133+AE133+AK133+AQ133)/4</f>
        <v>-21.25</v>
      </c>
      <c r="BL133" s="6">
        <f>(AA133+AG133+AM133+AS133)/4</f>
        <v>-24.65</v>
      </c>
      <c r="BM133" s="7">
        <f>AC133</f>
        <v>-7.3</v>
      </c>
      <c r="BN133" s="6">
        <f t="shared" si="94"/>
        <v>-21.25</v>
      </c>
      <c r="BO133" s="6">
        <f t="shared" si="95"/>
        <v>-24.65</v>
      </c>
      <c r="BP133" s="6">
        <f t="shared" si="88"/>
        <v>-60</v>
      </c>
      <c r="BR133">
        <f t="shared" si="93"/>
        <v>129</v>
      </c>
      <c r="BS133" s="6" t="str">
        <f t="shared" si="89"/>
        <v>set line_129.AxisFunction "Manual"</v>
      </c>
      <c r="BT133" s="6"/>
      <c r="BU133" s="6"/>
      <c r="BX133" s="6" t="str">
        <f t="shared" si="90"/>
        <v>set line_129.AxisVectorX 1</v>
      </c>
      <c r="BY133" s="6"/>
      <c r="BZ133" s="6"/>
      <c r="CB133" s="6" t="str">
        <f t="shared" si="91"/>
        <v>set EmbeddedBeam_129.Material PileTypeIII</v>
      </c>
      <c r="CC133" s="6"/>
      <c r="CD133" s="6"/>
      <c r="CE133" s="6"/>
      <c r="CG133" s="6" t="str">
        <f t="shared" si="92"/>
        <v>set Pile129.EmbeddedBeam.Connection "Free"</v>
      </c>
    </row>
    <row r="134" spans="1:85" x14ac:dyDescent="0.25">
      <c r="A134">
        <v>130</v>
      </c>
      <c r="C134">
        <v>18650</v>
      </c>
      <c r="D134">
        <v>5849.7452000000003</v>
      </c>
      <c r="E134" s="2">
        <f t="shared" si="106"/>
        <v>-11.75</v>
      </c>
      <c r="F134" s="2">
        <f t="shared" si="107"/>
        <v>-24.65</v>
      </c>
      <c r="G134">
        <v>-7.3</v>
      </c>
      <c r="H134">
        <v>3</v>
      </c>
      <c r="I134">
        <v>0</v>
      </c>
      <c r="K134" s="2">
        <f t="shared" ref="K134:K138" si="116">$E134-IF($I134=1,1.4,IF($H134=3,0.5,0.75))</f>
        <v>-12.25</v>
      </c>
      <c r="L134" s="1">
        <f t="shared" ref="L134:L138" si="117">$F134-(IF($I134=0,1.4,IF($H134=3,0.5,0.75)))</f>
        <v>-26.049999999999997</v>
      </c>
      <c r="M134" s="1">
        <f t="shared" ref="M134:M138" si="118">$G134</f>
        <v>-7.3</v>
      </c>
      <c r="N134" s="1">
        <f t="shared" ref="N134:N138" si="119">$E134+IF($I134=1,1.4,IF($H134=3,0.5,0.75))</f>
        <v>-11.25</v>
      </c>
      <c r="O134" s="1">
        <f t="shared" ref="O134:O138" si="120">$F134-(IF($I134=0,1.4,IF($H134=3,0.5,0.75)))</f>
        <v>-26.049999999999997</v>
      </c>
      <c r="P134" s="1">
        <f t="shared" ref="P134:P138" si="121">$G134</f>
        <v>-7.3</v>
      </c>
      <c r="Q134" s="1">
        <f t="shared" ref="Q134:Q138" si="122">$E134+IF($I134=1,1.4,IF($H134=3,0.5,0.75))</f>
        <v>-11.25</v>
      </c>
      <c r="R134" s="1">
        <f t="shared" ref="R134:R138" si="123">$F134+(IF($I134=0,1.4,IF($H134=3,0.5,0.75)))</f>
        <v>-23.25</v>
      </c>
      <c r="S134" s="1">
        <f t="shared" ref="S134:S138" si="124">$G134</f>
        <v>-7.3</v>
      </c>
      <c r="T134" s="1">
        <f t="shared" ref="T134:T138" si="125">$E134-IF($I134=1,1.4,IF($H134=3,0.5,0.75))</f>
        <v>-12.25</v>
      </c>
      <c r="U134" s="1">
        <f t="shared" ref="U134:U138" si="126">$F134+(IF($I134=0,1.4,IF($H134=3,0.5,0.75)))</f>
        <v>-23.25</v>
      </c>
      <c r="V134" s="1">
        <f t="shared" ref="V134:V138" si="127">$G134</f>
        <v>-7.3</v>
      </c>
      <c r="X134" s="3" t="s">
        <v>27</v>
      </c>
      <c r="Y134" s="4">
        <f t="shared" ref="Y134:Y138" si="128">ROUND(K134,4)</f>
        <v>-12.25</v>
      </c>
      <c r="Z134" s="3" t="s">
        <v>28</v>
      </c>
      <c r="AA134" s="4">
        <f t="shared" ref="AA134:AA138" si="129">ROUND(L134,4)</f>
        <v>-26.05</v>
      </c>
      <c r="AB134" s="3" t="s">
        <v>28</v>
      </c>
      <c r="AC134" s="4">
        <f t="shared" ref="AC134:AC138" si="130">M134</f>
        <v>-7.3</v>
      </c>
      <c r="AD134" s="3" t="s">
        <v>29</v>
      </c>
      <c r="AE134" s="4">
        <f t="shared" ref="AE134:AE138" si="131">ROUND(N134,4)</f>
        <v>-11.25</v>
      </c>
      <c r="AF134" s="3" t="s">
        <v>28</v>
      </c>
      <c r="AG134" s="4">
        <f t="shared" ref="AG134:AG138" si="132">ROUND(O134,4)</f>
        <v>-26.05</v>
      </c>
      <c r="AH134" s="3" t="s">
        <v>28</v>
      </c>
      <c r="AI134" s="4">
        <f t="shared" ref="AI134:AI138" si="133">P134</f>
        <v>-7.3</v>
      </c>
      <c r="AJ134" s="3" t="s">
        <v>29</v>
      </c>
      <c r="AK134" s="4">
        <f t="shared" ref="AK134:AK138" si="134">ROUND(Q134,4)</f>
        <v>-11.25</v>
      </c>
      <c r="AL134" s="3" t="s">
        <v>28</v>
      </c>
      <c r="AM134" s="4">
        <f t="shared" ref="AM134:AM138" si="135">ROUND(R134,4)</f>
        <v>-23.25</v>
      </c>
      <c r="AN134" s="3" t="s">
        <v>28</v>
      </c>
      <c r="AO134" s="4">
        <f t="shared" ref="AO134:AO138" si="136">S134</f>
        <v>-7.3</v>
      </c>
      <c r="AP134" s="3" t="s">
        <v>29</v>
      </c>
      <c r="AQ134" s="4">
        <f t="shared" ref="AQ134:AQ138" si="137">ROUND(T134,4)</f>
        <v>-12.25</v>
      </c>
      <c r="AR134" s="3" t="s">
        <v>28</v>
      </c>
      <c r="AS134" s="4">
        <f t="shared" ref="AS134:AS138" si="138">ROUND(U134,4)</f>
        <v>-23.25</v>
      </c>
      <c r="AT134" s="3" t="s">
        <v>28</v>
      </c>
      <c r="AU134" s="4">
        <f t="shared" ref="AU134:AU138" si="139">V134</f>
        <v>-7.3</v>
      </c>
      <c r="AV134" s="3" t="s">
        <v>30</v>
      </c>
      <c r="AZ134">
        <f t="shared" si="108"/>
        <v>0</v>
      </c>
      <c r="BA134">
        <f t="shared" si="109"/>
        <v>0</v>
      </c>
      <c r="BB134">
        <f t="shared" si="110"/>
        <v>0</v>
      </c>
      <c r="BC134">
        <f t="shared" si="111"/>
        <v>0</v>
      </c>
      <c r="BD134">
        <f t="shared" si="112"/>
        <v>0</v>
      </c>
      <c r="BE134">
        <f t="shared" si="113"/>
        <v>0</v>
      </c>
      <c r="BF134">
        <f t="shared" si="114"/>
        <v>-11.75</v>
      </c>
      <c r="BG134">
        <f t="shared" si="115"/>
        <v>-24.65</v>
      </c>
      <c r="BJ134" s="6" t="s">
        <v>31</v>
      </c>
      <c r="BK134" s="6">
        <f>(Y134+AE134+AK134+AQ134)/4</f>
        <v>-11.75</v>
      </c>
      <c r="BL134" s="6">
        <f>(AA134+AG134+AM134+AS134)/4</f>
        <v>-24.65</v>
      </c>
      <c r="BM134" s="7">
        <f>AC134</f>
        <v>-7.3</v>
      </c>
      <c r="BN134" s="6">
        <f t="shared" si="94"/>
        <v>-11.75</v>
      </c>
      <c r="BO134" s="6">
        <f t="shared" si="95"/>
        <v>-24.65</v>
      </c>
      <c r="BP134" s="6">
        <f t="shared" ref="BP134:BP138" si="140">IF(H134=1,BM134-69.7,IF(H134=2,BM134-59.2,BM134-52.7))</f>
        <v>-60</v>
      </c>
      <c r="BR134">
        <f t="shared" si="93"/>
        <v>130</v>
      </c>
      <c r="BS134" s="6" t="str">
        <f t="shared" ref="BS134:BS138" si="141">"set line_"&amp;BR134&amp;".AxisFunction ""Manual"""</f>
        <v>set line_130.AxisFunction "Manual"</v>
      </c>
      <c r="BT134" s="6"/>
      <c r="BU134" s="6"/>
      <c r="BX134" s="6" t="str">
        <f t="shared" ref="BX134:BX138" si="142">"set line_"&amp;BR134&amp;IF(I134=0,".AxisVectorX 1",".AxisVectorY 1")</f>
        <v>set line_130.AxisVectorX 1</v>
      </c>
      <c r="BY134" s="6"/>
      <c r="BZ134" s="6"/>
      <c r="CB134" s="6" t="str">
        <f t="shared" ref="CB134:CB138" si="143">"set EmbeddedBeam_"&amp;BR134&amp;".Material PileType"&amp;IF(H134=1,"I",IF(H134=2,"II","III"))</f>
        <v>set EmbeddedBeam_130.Material PileTypeIII</v>
      </c>
      <c r="CC134" s="6"/>
      <c r="CD134" s="6"/>
      <c r="CE134" s="6"/>
      <c r="CG134" s="6" t="str">
        <f t="shared" ref="CG134:CG138" si="144">"set Pile"&amp;BR134&amp;".EmbeddedBeam.Connection"&amp;" ""Free"""</f>
        <v>set Pile130.EmbeddedBeam.Connection "Free"</v>
      </c>
    </row>
    <row r="135" spans="1:85" x14ac:dyDescent="0.25">
      <c r="A135">
        <v>131</v>
      </c>
      <c r="C135">
        <v>28050</v>
      </c>
      <c r="D135">
        <v>5849.7452000000003</v>
      </c>
      <c r="E135" s="2">
        <f t="shared" si="106"/>
        <v>-2.3499999999999979</v>
      </c>
      <c r="F135" s="2">
        <f t="shared" si="107"/>
        <v>-24.65</v>
      </c>
      <c r="G135">
        <v>-7.3</v>
      </c>
      <c r="H135">
        <v>3</v>
      </c>
      <c r="I135">
        <v>0</v>
      </c>
      <c r="K135" s="2">
        <f t="shared" si="116"/>
        <v>-2.8499999999999979</v>
      </c>
      <c r="L135" s="1">
        <f t="shared" si="117"/>
        <v>-26.049999999999997</v>
      </c>
      <c r="M135" s="1">
        <f t="shared" si="118"/>
        <v>-7.3</v>
      </c>
      <c r="N135" s="1">
        <f t="shared" si="119"/>
        <v>-1.8499999999999979</v>
      </c>
      <c r="O135" s="1">
        <f t="shared" si="120"/>
        <v>-26.049999999999997</v>
      </c>
      <c r="P135" s="1">
        <f t="shared" si="121"/>
        <v>-7.3</v>
      </c>
      <c r="Q135" s="1">
        <f t="shared" si="122"/>
        <v>-1.8499999999999979</v>
      </c>
      <c r="R135" s="1">
        <f t="shared" si="123"/>
        <v>-23.25</v>
      </c>
      <c r="S135" s="1">
        <f t="shared" si="124"/>
        <v>-7.3</v>
      </c>
      <c r="T135" s="1">
        <f t="shared" si="125"/>
        <v>-2.8499999999999979</v>
      </c>
      <c r="U135" s="1">
        <f t="shared" si="126"/>
        <v>-23.25</v>
      </c>
      <c r="V135" s="1">
        <f t="shared" si="127"/>
        <v>-7.3</v>
      </c>
      <c r="X135" s="3" t="s">
        <v>27</v>
      </c>
      <c r="Y135" s="4">
        <f t="shared" si="128"/>
        <v>-2.85</v>
      </c>
      <c r="Z135" s="3" t="s">
        <v>28</v>
      </c>
      <c r="AA135" s="4">
        <f t="shared" si="129"/>
        <v>-26.05</v>
      </c>
      <c r="AB135" s="3" t="s">
        <v>28</v>
      </c>
      <c r="AC135" s="4">
        <f t="shared" si="130"/>
        <v>-7.3</v>
      </c>
      <c r="AD135" s="3" t="s">
        <v>29</v>
      </c>
      <c r="AE135" s="4">
        <f t="shared" si="131"/>
        <v>-1.85</v>
      </c>
      <c r="AF135" s="3" t="s">
        <v>28</v>
      </c>
      <c r="AG135" s="4">
        <f t="shared" si="132"/>
        <v>-26.05</v>
      </c>
      <c r="AH135" s="3" t="s">
        <v>28</v>
      </c>
      <c r="AI135" s="4">
        <f t="shared" si="133"/>
        <v>-7.3</v>
      </c>
      <c r="AJ135" s="3" t="s">
        <v>29</v>
      </c>
      <c r="AK135" s="4">
        <f t="shared" si="134"/>
        <v>-1.85</v>
      </c>
      <c r="AL135" s="3" t="s">
        <v>28</v>
      </c>
      <c r="AM135" s="4">
        <f t="shared" si="135"/>
        <v>-23.25</v>
      </c>
      <c r="AN135" s="3" t="s">
        <v>28</v>
      </c>
      <c r="AO135" s="4">
        <f t="shared" si="136"/>
        <v>-7.3</v>
      </c>
      <c r="AP135" s="3" t="s">
        <v>29</v>
      </c>
      <c r="AQ135" s="4">
        <f t="shared" si="137"/>
        <v>-2.85</v>
      </c>
      <c r="AR135" s="3" t="s">
        <v>28</v>
      </c>
      <c r="AS135" s="4">
        <f t="shared" si="138"/>
        <v>-23.25</v>
      </c>
      <c r="AT135" s="3" t="s">
        <v>28</v>
      </c>
      <c r="AU135" s="4">
        <f t="shared" si="139"/>
        <v>-7.3</v>
      </c>
      <c r="AV135" s="3" t="s">
        <v>30</v>
      </c>
      <c r="AZ135">
        <f t="shared" si="108"/>
        <v>0</v>
      </c>
      <c r="BA135">
        <f t="shared" si="109"/>
        <v>0</v>
      </c>
      <c r="BB135">
        <f t="shared" si="110"/>
        <v>0</v>
      </c>
      <c r="BC135">
        <f t="shared" si="111"/>
        <v>0</v>
      </c>
      <c r="BD135">
        <f t="shared" si="112"/>
        <v>0</v>
      </c>
      <c r="BE135">
        <f t="shared" si="113"/>
        <v>0</v>
      </c>
      <c r="BF135">
        <f t="shared" si="114"/>
        <v>-2.3499999999999979</v>
      </c>
      <c r="BG135">
        <f t="shared" si="115"/>
        <v>-24.65</v>
      </c>
      <c r="BJ135" s="6" t="s">
        <v>31</v>
      </c>
      <c r="BK135" s="6">
        <f>(Y135+AE135+AK135+AQ135)/4</f>
        <v>-2.35</v>
      </c>
      <c r="BL135" s="6">
        <f>(AA135+AG135+AM135+AS135)/4</f>
        <v>-24.65</v>
      </c>
      <c r="BM135" s="7">
        <f>AC135</f>
        <v>-7.3</v>
      </c>
      <c r="BN135" s="6">
        <f t="shared" si="94"/>
        <v>-2.35</v>
      </c>
      <c r="BO135" s="6">
        <f t="shared" si="95"/>
        <v>-24.65</v>
      </c>
      <c r="BP135" s="6">
        <f t="shared" si="140"/>
        <v>-60</v>
      </c>
      <c r="BR135">
        <f t="shared" ref="BR135:BR138" si="145">BR134+1</f>
        <v>131</v>
      </c>
      <c r="BS135" s="6" t="str">
        <f t="shared" si="141"/>
        <v>set line_131.AxisFunction "Manual"</v>
      </c>
      <c r="BT135" s="6"/>
      <c r="BU135" s="6"/>
      <c r="BX135" s="6" t="str">
        <f t="shared" si="142"/>
        <v>set line_131.AxisVectorX 1</v>
      </c>
      <c r="BY135" s="6"/>
      <c r="BZ135" s="6"/>
      <c r="CB135" s="6" t="str">
        <f t="shared" si="143"/>
        <v>set EmbeddedBeam_131.Material PileTypeIII</v>
      </c>
      <c r="CC135" s="6"/>
      <c r="CD135" s="6"/>
      <c r="CE135" s="6"/>
      <c r="CG135" s="6" t="str">
        <f t="shared" si="144"/>
        <v>set Pile131.EmbeddedBeam.Connection "Free"</v>
      </c>
    </row>
    <row r="136" spans="1:85" x14ac:dyDescent="0.25">
      <c r="A136">
        <v>132</v>
      </c>
      <c r="C136">
        <v>5650</v>
      </c>
      <c r="D136">
        <v>2349.7451999999998</v>
      </c>
      <c r="E136" s="2">
        <f t="shared" si="106"/>
        <v>-24.75</v>
      </c>
      <c r="F136" s="2">
        <f t="shared" si="107"/>
        <v>-28.15</v>
      </c>
      <c r="G136">
        <v>-7.3</v>
      </c>
      <c r="H136">
        <v>3</v>
      </c>
      <c r="I136">
        <v>1</v>
      </c>
      <c r="K136" s="2">
        <f t="shared" si="116"/>
        <v>-26.15</v>
      </c>
      <c r="L136" s="1">
        <f t="shared" si="117"/>
        <v>-28.65</v>
      </c>
      <c r="M136" s="1">
        <f t="shared" si="118"/>
        <v>-7.3</v>
      </c>
      <c r="N136" s="1">
        <f t="shared" si="119"/>
        <v>-23.35</v>
      </c>
      <c r="O136" s="1">
        <f t="shared" si="120"/>
        <v>-28.65</v>
      </c>
      <c r="P136" s="1">
        <f t="shared" si="121"/>
        <v>-7.3</v>
      </c>
      <c r="Q136" s="1">
        <f t="shared" si="122"/>
        <v>-23.35</v>
      </c>
      <c r="R136" s="1">
        <f t="shared" si="123"/>
        <v>-27.65</v>
      </c>
      <c r="S136" s="1">
        <f t="shared" si="124"/>
        <v>-7.3</v>
      </c>
      <c r="T136" s="1">
        <f t="shared" si="125"/>
        <v>-26.15</v>
      </c>
      <c r="U136" s="1">
        <f t="shared" si="126"/>
        <v>-27.65</v>
      </c>
      <c r="V136" s="1">
        <f t="shared" si="127"/>
        <v>-7.3</v>
      </c>
      <c r="X136" s="3" t="s">
        <v>27</v>
      </c>
      <c r="Y136" s="4">
        <f t="shared" si="128"/>
        <v>-26.15</v>
      </c>
      <c r="Z136" s="3" t="s">
        <v>28</v>
      </c>
      <c r="AA136" s="4">
        <f t="shared" si="129"/>
        <v>-28.65</v>
      </c>
      <c r="AB136" s="3" t="s">
        <v>28</v>
      </c>
      <c r="AC136" s="4">
        <f t="shared" si="130"/>
        <v>-7.3</v>
      </c>
      <c r="AD136" s="3" t="s">
        <v>29</v>
      </c>
      <c r="AE136" s="4">
        <f t="shared" si="131"/>
        <v>-23.35</v>
      </c>
      <c r="AF136" s="3" t="s">
        <v>28</v>
      </c>
      <c r="AG136" s="4">
        <f t="shared" si="132"/>
        <v>-28.65</v>
      </c>
      <c r="AH136" s="3" t="s">
        <v>28</v>
      </c>
      <c r="AI136" s="4">
        <f t="shared" si="133"/>
        <v>-7.3</v>
      </c>
      <c r="AJ136" s="3" t="s">
        <v>29</v>
      </c>
      <c r="AK136" s="4">
        <f t="shared" si="134"/>
        <v>-23.35</v>
      </c>
      <c r="AL136" s="3" t="s">
        <v>28</v>
      </c>
      <c r="AM136" s="4">
        <f t="shared" si="135"/>
        <v>-27.65</v>
      </c>
      <c r="AN136" s="3" t="s">
        <v>28</v>
      </c>
      <c r="AO136" s="4">
        <f t="shared" si="136"/>
        <v>-7.3</v>
      </c>
      <c r="AP136" s="3" t="s">
        <v>29</v>
      </c>
      <c r="AQ136" s="4">
        <f t="shared" si="137"/>
        <v>-26.15</v>
      </c>
      <c r="AR136" s="3" t="s">
        <v>28</v>
      </c>
      <c r="AS136" s="4">
        <f t="shared" si="138"/>
        <v>-27.65</v>
      </c>
      <c r="AT136" s="3" t="s">
        <v>28</v>
      </c>
      <c r="AU136" s="4">
        <f t="shared" si="139"/>
        <v>-7.3</v>
      </c>
      <c r="AV136" s="3" t="s">
        <v>30</v>
      </c>
      <c r="AZ136">
        <f t="shared" si="108"/>
        <v>0</v>
      </c>
      <c r="BA136">
        <f t="shared" si="109"/>
        <v>0</v>
      </c>
      <c r="BB136">
        <f t="shared" si="110"/>
        <v>0</v>
      </c>
      <c r="BC136">
        <f t="shared" si="111"/>
        <v>0</v>
      </c>
      <c r="BD136">
        <f t="shared" si="112"/>
        <v>0</v>
      </c>
      <c r="BE136">
        <f t="shared" si="113"/>
        <v>0</v>
      </c>
      <c r="BF136">
        <f t="shared" si="114"/>
        <v>-24.75</v>
      </c>
      <c r="BG136">
        <f t="shared" si="115"/>
        <v>-28.15</v>
      </c>
      <c r="BJ136" s="6" t="s">
        <v>31</v>
      </c>
      <c r="BK136" s="6">
        <f>(Y136+AE136+AK136+AQ136)/4</f>
        <v>-24.75</v>
      </c>
      <c r="BL136" s="6">
        <f>(AA136+AG136+AM136+AS136)/4</f>
        <v>-28.15</v>
      </c>
      <c r="BM136" s="7">
        <f>AC136</f>
        <v>-7.3</v>
      </c>
      <c r="BN136" s="6">
        <f t="shared" si="94"/>
        <v>-24.75</v>
      </c>
      <c r="BO136" s="6">
        <f t="shared" si="95"/>
        <v>-28.15</v>
      </c>
      <c r="BP136" s="6">
        <f t="shared" si="140"/>
        <v>-60</v>
      </c>
      <c r="BR136">
        <f t="shared" si="145"/>
        <v>132</v>
      </c>
      <c r="BS136" s="6" t="str">
        <f t="shared" si="141"/>
        <v>set line_132.AxisFunction "Manual"</v>
      </c>
      <c r="BT136" s="6"/>
      <c r="BU136" s="6"/>
      <c r="BX136" s="6" t="str">
        <f t="shared" si="142"/>
        <v>set line_132.AxisVectorY 1</v>
      </c>
      <c r="BY136" s="6"/>
      <c r="BZ136" s="6"/>
      <c r="CB136" s="6" t="str">
        <f t="shared" si="143"/>
        <v>set EmbeddedBeam_132.Material PileTypeIII</v>
      </c>
      <c r="CC136" s="6"/>
      <c r="CD136" s="6"/>
      <c r="CE136" s="6"/>
      <c r="CG136" s="6" t="str">
        <f t="shared" si="144"/>
        <v>set Pile132.EmbeddedBeam.Connection "Free"</v>
      </c>
    </row>
    <row r="137" spans="1:85" x14ac:dyDescent="0.25">
      <c r="A137">
        <v>133</v>
      </c>
      <c r="C137">
        <v>13950</v>
      </c>
      <c r="D137">
        <v>2349.7451999999998</v>
      </c>
      <c r="E137" s="2">
        <f t="shared" si="106"/>
        <v>-16.45</v>
      </c>
      <c r="F137" s="2">
        <f t="shared" si="107"/>
        <v>-28.15</v>
      </c>
      <c r="G137">
        <v>-7.3</v>
      </c>
      <c r="H137">
        <v>3</v>
      </c>
      <c r="I137">
        <v>1</v>
      </c>
      <c r="K137" s="2">
        <f t="shared" si="116"/>
        <v>-17.849999999999998</v>
      </c>
      <c r="L137" s="1">
        <f t="shared" si="117"/>
        <v>-28.65</v>
      </c>
      <c r="M137" s="1">
        <f t="shared" si="118"/>
        <v>-7.3</v>
      </c>
      <c r="N137" s="1">
        <f t="shared" si="119"/>
        <v>-15.049999999999999</v>
      </c>
      <c r="O137" s="1">
        <f t="shared" si="120"/>
        <v>-28.65</v>
      </c>
      <c r="P137" s="1">
        <f t="shared" si="121"/>
        <v>-7.3</v>
      </c>
      <c r="Q137" s="1">
        <f t="shared" si="122"/>
        <v>-15.049999999999999</v>
      </c>
      <c r="R137" s="1">
        <f t="shared" si="123"/>
        <v>-27.65</v>
      </c>
      <c r="S137" s="1">
        <f t="shared" si="124"/>
        <v>-7.3</v>
      </c>
      <c r="T137" s="1">
        <f t="shared" si="125"/>
        <v>-17.849999999999998</v>
      </c>
      <c r="U137" s="1">
        <f t="shared" si="126"/>
        <v>-27.65</v>
      </c>
      <c r="V137" s="1">
        <f t="shared" si="127"/>
        <v>-7.3</v>
      </c>
      <c r="X137" s="3" t="s">
        <v>27</v>
      </c>
      <c r="Y137" s="4">
        <f t="shared" si="128"/>
        <v>-17.850000000000001</v>
      </c>
      <c r="Z137" s="3" t="s">
        <v>28</v>
      </c>
      <c r="AA137" s="4">
        <f t="shared" si="129"/>
        <v>-28.65</v>
      </c>
      <c r="AB137" s="3" t="s">
        <v>28</v>
      </c>
      <c r="AC137" s="4">
        <f t="shared" si="130"/>
        <v>-7.3</v>
      </c>
      <c r="AD137" s="3" t="s">
        <v>29</v>
      </c>
      <c r="AE137" s="4">
        <f t="shared" si="131"/>
        <v>-15.05</v>
      </c>
      <c r="AF137" s="3" t="s">
        <v>28</v>
      </c>
      <c r="AG137" s="4">
        <f t="shared" si="132"/>
        <v>-28.65</v>
      </c>
      <c r="AH137" s="3" t="s">
        <v>28</v>
      </c>
      <c r="AI137" s="4">
        <f t="shared" si="133"/>
        <v>-7.3</v>
      </c>
      <c r="AJ137" s="3" t="s">
        <v>29</v>
      </c>
      <c r="AK137" s="4">
        <f t="shared" si="134"/>
        <v>-15.05</v>
      </c>
      <c r="AL137" s="3" t="s">
        <v>28</v>
      </c>
      <c r="AM137" s="4">
        <f t="shared" si="135"/>
        <v>-27.65</v>
      </c>
      <c r="AN137" s="3" t="s">
        <v>28</v>
      </c>
      <c r="AO137" s="4">
        <f t="shared" si="136"/>
        <v>-7.3</v>
      </c>
      <c r="AP137" s="3" t="s">
        <v>29</v>
      </c>
      <c r="AQ137" s="4">
        <f t="shared" si="137"/>
        <v>-17.850000000000001</v>
      </c>
      <c r="AR137" s="3" t="s">
        <v>28</v>
      </c>
      <c r="AS137" s="4">
        <f t="shared" si="138"/>
        <v>-27.65</v>
      </c>
      <c r="AT137" s="3" t="s">
        <v>28</v>
      </c>
      <c r="AU137" s="4">
        <f t="shared" si="139"/>
        <v>-7.3</v>
      </c>
      <c r="AV137" s="3" t="s">
        <v>30</v>
      </c>
      <c r="AZ137">
        <f t="shared" si="108"/>
        <v>0</v>
      </c>
      <c r="BA137">
        <f t="shared" si="109"/>
        <v>0</v>
      </c>
      <c r="BB137">
        <f t="shared" si="110"/>
        <v>0</v>
      </c>
      <c r="BC137">
        <f t="shared" si="111"/>
        <v>0</v>
      </c>
      <c r="BD137">
        <f t="shared" si="112"/>
        <v>0</v>
      </c>
      <c r="BE137">
        <f t="shared" si="113"/>
        <v>0</v>
      </c>
      <c r="BF137">
        <f t="shared" si="114"/>
        <v>-16.45</v>
      </c>
      <c r="BG137">
        <f t="shared" si="115"/>
        <v>-28.15</v>
      </c>
      <c r="BJ137" s="6" t="s">
        <v>31</v>
      </c>
      <c r="BK137" s="6">
        <f>(Y137+AE137+AK137+AQ137)/4</f>
        <v>-16.450000000000003</v>
      </c>
      <c r="BL137" s="6">
        <f>(AA137+AG137+AM137+AS137)/4</f>
        <v>-28.15</v>
      </c>
      <c r="BM137" s="7">
        <f>AC137</f>
        <v>-7.3</v>
      </c>
      <c r="BN137" s="6">
        <f t="shared" si="94"/>
        <v>-16.450000000000003</v>
      </c>
      <c r="BO137" s="6">
        <f t="shared" si="95"/>
        <v>-28.15</v>
      </c>
      <c r="BP137" s="6">
        <f t="shared" si="140"/>
        <v>-60</v>
      </c>
      <c r="BR137">
        <f t="shared" si="145"/>
        <v>133</v>
      </c>
      <c r="BS137" s="6" t="str">
        <f t="shared" si="141"/>
        <v>set line_133.AxisFunction "Manual"</v>
      </c>
      <c r="BT137" s="6"/>
      <c r="BU137" s="6"/>
      <c r="BX137" s="6" t="str">
        <f t="shared" si="142"/>
        <v>set line_133.AxisVectorY 1</v>
      </c>
      <c r="BY137" s="6"/>
      <c r="BZ137" s="6"/>
      <c r="CB137" s="6" t="str">
        <f t="shared" si="143"/>
        <v>set EmbeddedBeam_133.Material PileTypeIII</v>
      </c>
      <c r="CC137" s="6"/>
      <c r="CD137" s="6"/>
      <c r="CE137" s="6"/>
      <c r="CG137" s="6" t="str">
        <f t="shared" si="144"/>
        <v>set Pile133.EmbeddedBeam.Connection "Free"</v>
      </c>
    </row>
    <row r="138" spans="1:85" x14ac:dyDescent="0.25">
      <c r="A138">
        <v>134</v>
      </c>
      <c r="C138">
        <v>23350</v>
      </c>
      <c r="D138">
        <v>2349.7451999999998</v>
      </c>
      <c r="E138" s="2">
        <f t="shared" si="106"/>
        <v>-7.0499999999999972</v>
      </c>
      <c r="F138" s="2">
        <f t="shared" si="107"/>
        <v>-28.15</v>
      </c>
      <c r="G138">
        <v>-7.3</v>
      </c>
      <c r="H138">
        <v>3</v>
      </c>
      <c r="I138">
        <v>1</v>
      </c>
      <c r="K138" s="2">
        <f t="shared" si="116"/>
        <v>-8.4499999999999975</v>
      </c>
      <c r="L138" s="1">
        <f t="shared" si="117"/>
        <v>-28.65</v>
      </c>
      <c r="M138" s="1">
        <f t="shared" si="118"/>
        <v>-7.3</v>
      </c>
      <c r="N138" s="1">
        <f t="shared" si="119"/>
        <v>-5.6499999999999968</v>
      </c>
      <c r="O138" s="1">
        <f t="shared" si="120"/>
        <v>-28.65</v>
      </c>
      <c r="P138" s="1">
        <f t="shared" si="121"/>
        <v>-7.3</v>
      </c>
      <c r="Q138" s="1">
        <f t="shared" si="122"/>
        <v>-5.6499999999999968</v>
      </c>
      <c r="R138" s="1">
        <f t="shared" si="123"/>
        <v>-27.65</v>
      </c>
      <c r="S138" s="1">
        <f t="shared" si="124"/>
        <v>-7.3</v>
      </c>
      <c r="T138" s="1">
        <f t="shared" si="125"/>
        <v>-8.4499999999999975</v>
      </c>
      <c r="U138" s="1">
        <f t="shared" si="126"/>
        <v>-27.65</v>
      </c>
      <c r="V138" s="1">
        <f t="shared" si="127"/>
        <v>-7.3</v>
      </c>
      <c r="X138" s="3" t="s">
        <v>27</v>
      </c>
      <c r="Y138" s="4">
        <f t="shared" si="128"/>
        <v>-8.4499999999999993</v>
      </c>
      <c r="Z138" s="3" t="s">
        <v>28</v>
      </c>
      <c r="AA138" s="4">
        <f t="shared" si="129"/>
        <v>-28.65</v>
      </c>
      <c r="AB138" s="3" t="s">
        <v>28</v>
      </c>
      <c r="AC138" s="4">
        <f t="shared" si="130"/>
        <v>-7.3</v>
      </c>
      <c r="AD138" s="3" t="s">
        <v>29</v>
      </c>
      <c r="AE138" s="4">
        <f t="shared" si="131"/>
        <v>-5.65</v>
      </c>
      <c r="AF138" s="3" t="s">
        <v>28</v>
      </c>
      <c r="AG138" s="4">
        <f t="shared" si="132"/>
        <v>-28.65</v>
      </c>
      <c r="AH138" s="3" t="s">
        <v>28</v>
      </c>
      <c r="AI138" s="4">
        <f t="shared" si="133"/>
        <v>-7.3</v>
      </c>
      <c r="AJ138" s="3" t="s">
        <v>29</v>
      </c>
      <c r="AK138" s="4">
        <f t="shared" si="134"/>
        <v>-5.65</v>
      </c>
      <c r="AL138" s="3" t="s">
        <v>28</v>
      </c>
      <c r="AM138" s="4">
        <f t="shared" si="135"/>
        <v>-27.65</v>
      </c>
      <c r="AN138" s="3" t="s">
        <v>28</v>
      </c>
      <c r="AO138" s="4">
        <f t="shared" si="136"/>
        <v>-7.3</v>
      </c>
      <c r="AP138" s="3" t="s">
        <v>29</v>
      </c>
      <c r="AQ138" s="4">
        <f t="shared" si="137"/>
        <v>-8.4499999999999993</v>
      </c>
      <c r="AR138" s="3" t="s">
        <v>28</v>
      </c>
      <c r="AS138" s="4">
        <f t="shared" si="138"/>
        <v>-27.65</v>
      </c>
      <c r="AT138" s="3" t="s">
        <v>28</v>
      </c>
      <c r="AU138" s="4">
        <f t="shared" si="139"/>
        <v>-7.3</v>
      </c>
      <c r="AV138" s="3" t="s">
        <v>30</v>
      </c>
      <c r="AZ138">
        <f t="shared" si="108"/>
        <v>0</v>
      </c>
      <c r="BA138">
        <f t="shared" si="109"/>
        <v>0</v>
      </c>
      <c r="BB138">
        <f t="shared" si="110"/>
        <v>0</v>
      </c>
      <c r="BC138">
        <f t="shared" si="111"/>
        <v>0</v>
      </c>
      <c r="BD138">
        <f t="shared" si="112"/>
        <v>0</v>
      </c>
      <c r="BE138">
        <f t="shared" si="113"/>
        <v>0</v>
      </c>
      <c r="BF138">
        <f t="shared" si="114"/>
        <v>-7.0499999999999972</v>
      </c>
      <c r="BG138">
        <f t="shared" si="115"/>
        <v>-28.15</v>
      </c>
      <c r="BJ138" s="6" t="s">
        <v>31</v>
      </c>
      <c r="BK138" s="6">
        <f>(Y138+AE138+AK138+AQ138)/4</f>
        <v>-7.05</v>
      </c>
      <c r="BL138" s="6">
        <f>(AA138+AG138+AM138+AS138)/4</f>
        <v>-28.15</v>
      </c>
      <c r="BM138" s="7">
        <f>AC138</f>
        <v>-7.3</v>
      </c>
      <c r="BN138" s="6">
        <f t="shared" si="94"/>
        <v>-7.05</v>
      </c>
      <c r="BO138" s="6">
        <f t="shared" si="95"/>
        <v>-28.15</v>
      </c>
      <c r="BP138" s="6">
        <f t="shared" si="140"/>
        <v>-60</v>
      </c>
      <c r="BR138">
        <f t="shared" si="145"/>
        <v>134</v>
      </c>
      <c r="BS138" s="6" t="str">
        <f t="shared" si="141"/>
        <v>set line_134.AxisFunction "Manual"</v>
      </c>
      <c r="BT138" s="6"/>
      <c r="BU138" s="6"/>
      <c r="BX138" s="6" t="str">
        <f t="shared" si="142"/>
        <v>set line_134.AxisVectorY 1</v>
      </c>
      <c r="BY138" s="6"/>
      <c r="BZ138" s="6"/>
      <c r="CB138" s="6" t="str">
        <f t="shared" si="143"/>
        <v>set EmbeddedBeam_134.Material PileTypeIII</v>
      </c>
      <c r="CC138" s="6"/>
      <c r="CD138" s="6"/>
      <c r="CE138" s="6"/>
      <c r="CG138" s="6" t="str">
        <f t="shared" si="144"/>
        <v>set Pile134.EmbeddedBeam.Connection "Free"</v>
      </c>
    </row>
    <row r="139" spans="1:85" x14ac:dyDescent="0.25">
      <c r="X139" t="s">
        <v>32</v>
      </c>
      <c r="AK139" t="s">
        <v>32</v>
      </c>
      <c r="BJ139" t="s">
        <v>33</v>
      </c>
      <c r="BM139" s="1"/>
    </row>
    <row r="140" spans="1:85" x14ac:dyDescent="0.25">
      <c r="X140" t="s">
        <v>34</v>
      </c>
      <c r="Y140">
        <v>1</v>
      </c>
      <c r="Z140" t="s">
        <v>35</v>
      </c>
      <c r="AA140" t="s">
        <v>36</v>
      </c>
      <c r="AB140">
        <v>1</v>
      </c>
      <c r="AC140" t="s">
        <v>37</v>
      </c>
      <c r="AK140" s="4" t="str">
        <f>X140&amp;Y140&amp;Z140&amp;AA140&amp;AB140&amp;AC140</f>
        <v>rename Polygon_1 "Loading_pile_1"</v>
      </c>
      <c r="AL140" s="3"/>
      <c r="AM140" s="3"/>
      <c r="AN140" s="3"/>
      <c r="AO140" s="3"/>
      <c r="AP140" s="3"/>
      <c r="AQ140" s="3"/>
      <c r="AR140" s="3"/>
      <c r="BJ140" t="s">
        <v>38</v>
      </c>
      <c r="BK140">
        <v>1</v>
      </c>
      <c r="BL140" t="s">
        <v>35</v>
      </c>
      <c r="BN140" t="s">
        <v>39</v>
      </c>
      <c r="BO140">
        <f>1</f>
        <v>1</v>
      </c>
      <c r="BP140" t="s">
        <v>37</v>
      </c>
      <c r="BQ140" s="6" t="str">
        <f>BJ140&amp;BK140&amp;BL140&amp;BM140&amp;BN140&amp;BO140&amp;BP140</f>
        <v>rename line_1 "Pile1"</v>
      </c>
      <c r="BR140" s="6"/>
      <c r="BS140" s="6"/>
      <c r="BU140" t="s">
        <v>40</v>
      </c>
      <c r="BV140">
        <f>2*BK140-1</f>
        <v>1</v>
      </c>
      <c r="BW140" t="s">
        <v>35</v>
      </c>
      <c r="BX140" t="s">
        <v>41</v>
      </c>
      <c r="BY140">
        <f>BK140</f>
        <v>1</v>
      </c>
      <c r="BZ140" t="s">
        <v>37</v>
      </c>
      <c r="CA140" s="6" t="str">
        <f>BU140&amp;BV140&amp;BW140&amp;BX140&amp;BY140&amp;BZ140</f>
        <v>rename point_1 "Loading_Point_1"</v>
      </c>
      <c r="CB140" s="6"/>
      <c r="CC140" s="6"/>
      <c r="CE140" s="6" t="str">
        <f>"pointload Loading_Point_"&amp;BO140</f>
        <v>pointload Loading_Point_1</v>
      </c>
      <c r="CF140" s="6"/>
      <c r="CG140" s="6"/>
    </row>
    <row r="141" spans="1:85" x14ac:dyDescent="0.25">
      <c r="X141" t="s">
        <v>34</v>
      </c>
      <c r="Y141">
        <v>2</v>
      </c>
      <c r="Z141" t="s">
        <v>35</v>
      </c>
      <c r="AA141" t="s">
        <v>36</v>
      </c>
      <c r="AB141">
        <v>2</v>
      </c>
      <c r="AC141" t="s">
        <v>37</v>
      </c>
      <c r="AK141" s="4" t="str">
        <f>X141&amp;Y141&amp;Z141&amp;AA141&amp;AB141&amp;AC141</f>
        <v>rename Polygon_2 "Loading_pile_2"</v>
      </c>
      <c r="AL141" s="3"/>
      <c r="AM141" s="3"/>
      <c r="AN141" s="3"/>
      <c r="AO141" s="3"/>
      <c r="AP141" s="3"/>
      <c r="AQ141" s="3"/>
      <c r="AR141" s="3"/>
      <c r="BJ141" t="s">
        <v>38</v>
      </c>
      <c r="BK141">
        <v>2</v>
      </c>
      <c r="BL141" t="s">
        <v>35</v>
      </c>
      <c r="BN141" t="s">
        <v>39</v>
      </c>
      <c r="BO141">
        <f>BK141</f>
        <v>2</v>
      </c>
      <c r="BP141" t="s">
        <v>37</v>
      </c>
      <c r="BQ141" s="6" t="str">
        <f t="shared" ref="BQ141:BQ204" si="146">BJ141&amp;BK141&amp;BL141&amp;BM141&amp;BN141&amp;BO141&amp;BP141</f>
        <v>rename line_2 "Pile2"</v>
      </c>
      <c r="BR141" s="6"/>
      <c r="BS141" s="6"/>
      <c r="BU141" t="s">
        <v>40</v>
      </c>
      <c r="BV141">
        <f t="shared" ref="BV141:BV204" si="147">2*BK141-1</f>
        <v>3</v>
      </c>
      <c r="BW141" t="s">
        <v>35</v>
      </c>
      <c r="BX141" t="s">
        <v>41</v>
      </c>
      <c r="BY141">
        <f t="shared" ref="BY141:BY204" si="148">BK141</f>
        <v>2</v>
      </c>
      <c r="BZ141" t="s">
        <v>37</v>
      </c>
      <c r="CA141" s="6" t="str">
        <f t="shared" ref="CA141:CA204" si="149">BU141&amp;BV141&amp;BW141&amp;BX141&amp;BY141&amp;BZ141</f>
        <v>rename point_3 "Loading_Point_2"</v>
      </c>
      <c r="CB141" s="6"/>
      <c r="CC141" s="6"/>
      <c r="CE141" s="6" t="str">
        <f t="shared" ref="CE141:CE204" si="150">"pointload Loading_Point_"&amp;BO141</f>
        <v>pointload Loading_Point_2</v>
      </c>
      <c r="CF141" s="6"/>
      <c r="CG141" s="6"/>
    </row>
    <row r="142" spans="1:85" x14ac:dyDescent="0.25">
      <c r="X142" t="s">
        <v>34</v>
      </c>
      <c r="Y142">
        <v>3</v>
      </c>
      <c r="Z142" t="s">
        <v>35</v>
      </c>
      <c r="AA142" t="s">
        <v>36</v>
      </c>
      <c r="AB142">
        <v>3</v>
      </c>
      <c r="AC142" t="s">
        <v>37</v>
      </c>
      <c r="AK142" s="4" t="str">
        <f t="shared" ref="AK142:AK204" si="151">X142&amp;Y142&amp;Z142&amp;AA142&amp;AB142&amp;AC142</f>
        <v>rename Polygon_3 "Loading_pile_3"</v>
      </c>
      <c r="AL142" s="3"/>
      <c r="AM142" s="3"/>
      <c r="AN142" s="3"/>
      <c r="AO142" s="3"/>
      <c r="AP142" s="3"/>
      <c r="AQ142" s="3"/>
      <c r="AR142" s="3"/>
      <c r="BJ142" t="s">
        <v>38</v>
      </c>
      <c r="BK142">
        <v>3</v>
      </c>
      <c r="BL142" t="s">
        <v>35</v>
      </c>
      <c r="BN142" t="s">
        <v>39</v>
      </c>
      <c r="BO142">
        <f t="shared" ref="BO142:BO205" si="152">BK142</f>
        <v>3</v>
      </c>
      <c r="BP142" t="s">
        <v>37</v>
      </c>
      <c r="BQ142" s="6" t="str">
        <f t="shared" si="146"/>
        <v>rename line_3 "Pile3"</v>
      </c>
      <c r="BR142" s="6"/>
      <c r="BS142" s="6"/>
      <c r="BU142" t="s">
        <v>40</v>
      </c>
      <c r="BV142">
        <f t="shared" si="147"/>
        <v>5</v>
      </c>
      <c r="BW142" t="s">
        <v>35</v>
      </c>
      <c r="BX142" t="s">
        <v>41</v>
      </c>
      <c r="BY142">
        <f t="shared" si="148"/>
        <v>3</v>
      </c>
      <c r="BZ142" t="s">
        <v>37</v>
      </c>
      <c r="CA142" s="6" t="str">
        <f t="shared" si="149"/>
        <v>rename point_5 "Loading_Point_3"</v>
      </c>
      <c r="CB142" s="6"/>
      <c r="CC142" s="6"/>
      <c r="CE142" s="6" t="str">
        <f t="shared" si="150"/>
        <v>pointload Loading_Point_3</v>
      </c>
      <c r="CF142" s="6"/>
      <c r="CG142" s="6"/>
    </row>
    <row r="143" spans="1:85" x14ac:dyDescent="0.25">
      <c r="X143" t="s">
        <v>34</v>
      </c>
      <c r="Y143">
        <v>4</v>
      </c>
      <c r="Z143" t="s">
        <v>35</v>
      </c>
      <c r="AA143" t="s">
        <v>36</v>
      </c>
      <c r="AB143">
        <v>4</v>
      </c>
      <c r="AC143" t="s">
        <v>37</v>
      </c>
      <c r="AK143" s="4" t="str">
        <f t="shared" si="151"/>
        <v>rename Polygon_4 "Loading_pile_4"</v>
      </c>
      <c r="AL143" s="3"/>
      <c r="AM143" s="3"/>
      <c r="AN143" s="3"/>
      <c r="AO143" s="3"/>
      <c r="AP143" s="3"/>
      <c r="AQ143" s="3"/>
      <c r="AR143" s="3"/>
      <c r="BJ143" t="s">
        <v>38</v>
      </c>
      <c r="BK143">
        <v>4</v>
      </c>
      <c r="BL143" t="s">
        <v>35</v>
      </c>
      <c r="BN143" t="s">
        <v>39</v>
      </c>
      <c r="BO143">
        <f t="shared" si="152"/>
        <v>4</v>
      </c>
      <c r="BP143" t="s">
        <v>37</v>
      </c>
      <c r="BQ143" s="6" t="str">
        <f t="shared" si="146"/>
        <v>rename line_4 "Pile4"</v>
      </c>
      <c r="BR143" s="6"/>
      <c r="BS143" s="6"/>
      <c r="BU143" t="s">
        <v>40</v>
      </c>
      <c r="BV143">
        <f t="shared" si="147"/>
        <v>7</v>
      </c>
      <c r="BW143" t="s">
        <v>35</v>
      </c>
      <c r="BX143" t="s">
        <v>41</v>
      </c>
      <c r="BY143">
        <f t="shared" si="148"/>
        <v>4</v>
      </c>
      <c r="BZ143" t="s">
        <v>37</v>
      </c>
      <c r="CA143" s="6" t="str">
        <f t="shared" si="149"/>
        <v>rename point_7 "Loading_Point_4"</v>
      </c>
      <c r="CB143" s="6"/>
      <c r="CC143" s="6"/>
      <c r="CE143" s="6" t="str">
        <f t="shared" si="150"/>
        <v>pointload Loading_Point_4</v>
      </c>
      <c r="CF143" s="6"/>
      <c r="CG143" s="6"/>
    </row>
    <row r="144" spans="1:85" x14ac:dyDescent="0.25">
      <c r="X144" t="s">
        <v>34</v>
      </c>
      <c r="Y144">
        <v>5</v>
      </c>
      <c r="Z144" t="s">
        <v>35</v>
      </c>
      <c r="AA144" t="s">
        <v>36</v>
      </c>
      <c r="AB144">
        <v>5</v>
      </c>
      <c r="AC144" t="s">
        <v>37</v>
      </c>
      <c r="AK144" s="4" t="str">
        <f t="shared" si="151"/>
        <v>rename Polygon_5 "Loading_pile_5"</v>
      </c>
      <c r="AL144" s="3"/>
      <c r="AM144" s="3"/>
      <c r="AN144" s="3"/>
      <c r="AO144" s="3"/>
      <c r="AP144" s="3"/>
      <c r="AQ144" s="3"/>
      <c r="AR144" s="3"/>
      <c r="BJ144" t="s">
        <v>38</v>
      </c>
      <c r="BK144">
        <v>5</v>
      </c>
      <c r="BL144" t="s">
        <v>35</v>
      </c>
      <c r="BN144" t="s">
        <v>39</v>
      </c>
      <c r="BO144">
        <f t="shared" si="152"/>
        <v>5</v>
      </c>
      <c r="BP144" t="s">
        <v>37</v>
      </c>
      <c r="BQ144" s="6" t="str">
        <f t="shared" si="146"/>
        <v>rename line_5 "Pile5"</v>
      </c>
      <c r="BR144" s="6"/>
      <c r="BS144" s="6"/>
      <c r="BU144" t="s">
        <v>40</v>
      </c>
      <c r="BV144">
        <f t="shared" si="147"/>
        <v>9</v>
      </c>
      <c r="BW144" t="s">
        <v>35</v>
      </c>
      <c r="BX144" t="s">
        <v>41</v>
      </c>
      <c r="BY144">
        <f t="shared" si="148"/>
        <v>5</v>
      </c>
      <c r="BZ144" t="s">
        <v>37</v>
      </c>
      <c r="CA144" s="6" t="str">
        <f t="shared" si="149"/>
        <v>rename point_9 "Loading_Point_5"</v>
      </c>
      <c r="CB144" s="6"/>
      <c r="CC144" s="6"/>
      <c r="CE144" s="6" t="str">
        <f t="shared" si="150"/>
        <v>pointload Loading_Point_5</v>
      </c>
      <c r="CF144" s="6"/>
      <c r="CG144" s="6"/>
    </row>
    <row r="145" spans="24:85" x14ac:dyDescent="0.25">
      <c r="X145" t="s">
        <v>34</v>
      </c>
      <c r="Y145">
        <v>6</v>
      </c>
      <c r="Z145" t="s">
        <v>35</v>
      </c>
      <c r="AA145" t="s">
        <v>36</v>
      </c>
      <c r="AB145">
        <v>6</v>
      </c>
      <c r="AC145" t="s">
        <v>37</v>
      </c>
      <c r="AK145" s="4" t="str">
        <f t="shared" si="151"/>
        <v>rename Polygon_6 "Loading_pile_6"</v>
      </c>
      <c r="AL145" s="3"/>
      <c r="AM145" s="3"/>
      <c r="AN145" s="3"/>
      <c r="AO145" s="3"/>
      <c r="AP145" s="3"/>
      <c r="AQ145" s="3"/>
      <c r="AR145" s="3"/>
      <c r="BJ145" t="s">
        <v>38</v>
      </c>
      <c r="BK145">
        <v>6</v>
      </c>
      <c r="BL145" t="s">
        <v>35</v>
      </c>
      <c r="BN145" t="s">
        <v>39</v>
      </c>
      <c r="BO145">
        <f t="shared" si="152"/>
        <v>6</v>
      </c>
      <c r="BP145" t="s">
        <v>37</v>
      </c>
      <c r="BQ145" s="6" t="str">
        <f t="shared" si="146"/>
        <v>rename line_6 "Pile6"</v>
      </c>
      <c r="BR145" s="6"/>
      <c r="BS145" s="6"/>
      <c r="BU145" t="s">
        <v>40</v>
      </c>
      <c r="BV145">
        <f t="shared" si="147"/>
        <v>11</v>
      </c>
      <c r="BW145" t="s">
        <v>35</v>
      </c>
      <c r="BX145" t="s">
        <v>41</v>
      </c>
      <c r="BY145">
        <f t="shared" si="148"/>
        <v>6</v>
      </c>
      <c r="BZ145" t="s">
        <v>37</v>
      </c>
      <c r="CA145" s="6" t="str">
        <f t="shared" si="149"/>
        <v>rename point_11 "Loading_Point_6"</v>
      </c>
      <c r="CB145" s="6"/>
      <c r="CC145" s="6"/>
      <c r="CE145" s="6" t="str">
        <f t="shared" si="150"/>
        <v>pointload Loading_Point_6</v>
      </c>
      <c r="CF145" s="6"/>
      <c r="CG145" s="6"/>
    </row>
    <row r="146" spans="24:85" x14ac:dyDescent="0.25">
      <c r="X146" t="s">
        <v>34</v>
      </c>
      <c r="Y146">
        <v>7</v>
      </c>
      <c r="Z146" t="s">
        <v>35</v>
      </c>
      <c r="AA146" t="s">
        <v>36</v>
      </c>
      <c r="AB146">
        <v>7</v>
      </c>
      <c r="AC146" t="s">
        <v>37</v>
      </c>
      <c r="AK146" s="4" t="str">
        <f t="shared" si="151"/>
        <v>rename Polygon_7 "Loading_pile_7"</v>
      </c>
      <c r="AL146" s="3"/>
      <c r="AM146" s="3"/>
      <c r="AN146" s="3"/>
      <c r="AO146" s="3"/>
      <c r="AP146" s="3"/>
      <c r="AQ146" s="3"/>
      <c r="AR146" s="3"/>
      <c r="BJ146" t="s">
        <v>38</v>
      </c>
      <c r="BK146">
        <v>7</v>
      </c>
      <c r="BL146" t="s">
        <v>35</v>
      </c>
      <c r="BN146" t="s">
        <v>39</v>
      </c>
      <c r="BO146">
        <f t="shared" si="152"/>
        <v>7</v>
      </c>
      <c r="BP146" t="s">
        <v>37</v>
      </c>
      <c r="BQ146" s="6" t="str">
        <f t="shared" si="146"/>
        <v>rename line_7 "Pile7"</v>
      </c>
      <c r="BR146" s="6"/>
      <c r="BS146" s="6"/>
      <c r="BU146" t="s">
        <v>40</v>
      </c>
      <c r="BV146">
        <f t="shared" si="147"/>
        <v>13</v>
      </c>
      <c r="BW146" t="s">
        <v>35</v>
      </c>
      <c r="BX146" t="s">
        <v>41</v>
      </c>
      <c r="BY146">
        <f t="shared" si="148"/>
        <v>7</v>
      </c>
      <c r="BZ146" t="s">
        <v>37</v>
      </c>
      <c r="CA146" s="6" t="str">
        <f t="shared" si="149"/>
        <v>rename point_13 "Loading_Point_7"</v>
      </c>
      <c r="CB146" s="6"/>
      <c r="CC146" s="6"/>
      <c r="CE146" s="6" t="str">
        <f t="shared" si="150"/>
        <v>pointload Loading_Point_7</v>
      </c>
      <c r="CF146" s="6"/>
      <c r="CG146" s="6"/>
    </row>
    <row r="147" spans="24:85" x14ac:dyDescent="0.25">
      <c r="X147" t="s">
        <v>34</v>
      </c>
      <c r="Y147">
        <v>8</v>
      </c>
      <c r="Z147" t="s">
        <v>35</v>
      </c>
      <c r="AA147" t="s">
        <v>36</v>
      </c>
      <c r="AB147">
        <v>8</v>
      </c>
      <c r="AC147" t="s">
        <v>37</v>
      </c>
      <c r="AK147" s="4" t="str">
        <f t="shared" si="151"/>
        <v>rename Polygon_8 "Loading_pile_8"</v>
      </c>
      <c r="AL147" s="3"/>
      <c r="AM147" s="3"/>
      <c r="AN147" s="3"/>
      <c r="AO147" s="3"/>
      <c r="AP147" s="3"/>
      <c r="AQ147" s="3"/>
      <c r="AR147" s="3"/>
      <c r="BJ147" t="s">
        <v>38</v>
      </c>
      <c r="BK147">
        <v>8</v>
      </c>
      <c r="BL147" t="s">
        <v>35</v>
      </c>
      <c r="BN147" t="s">
        <v>39</v>
      </c>
      <c r="BO147">
        <f t="shared" si="152"/>
        <v>8</v>
      </c>
      <c r="BP147" t="s">
        <v>37</v>
      </c>
      <c r="BQ147" s="6" t="str">
        <f t="shared" si="146"/>
        <v>rename line_8 "Pile8"</v>
      </c>
      <c r="BR147" s="6"/>
      <c r="BS147" s="6"/>
      <c r="BU147" t="s">
        <v>40</v>
      </c>
      <c r="BV147">
        <f t="shared" si="147"/>
        <v>15</v>
      </c>
      <c r="BW147" t="s">
        <v>35</v>
      </c>
      <c r="BX147" t="s">
        <v>41</v>
      </c>
      <c r="BY147">
        <f t="shared" si="148"/>
        <v>8</v>
      </c>
      <c r="BZ147" t="s">
        <v>37</v>
      </c>
      <c r="CA147" s="6" t="str">
        <f t="shared" si="149"/>
        <v>rename point_15 "Loading_Point_8"</v>
      </c>
      <c r="CB147" s="6"/>
      <c r="CC147" s="6"/>
      <c r="CE147" s="6" t="str">
        <f t="shared" si="150"/>
        <v>pointload Loading_Point_8</v>
      </c>
      <c r="CF147" s="6"/>
      <c r="CG147" s="6"/>
    </row>
    <row r="148" spans="24:85" x14ac:dyDescent="0.25">
      <c r="X148" t="s">
        <v>34</v>
      </c>
      <c r="Y148">
        <v>9</v>
      </c>
      <c r="Z148" t="s">
        <v>35</v>
      </c>
      <c r="AA148" t="s">
        <v>36</v>
      </c>
      <c r="AB148">
        <v>9</v>
      </c>
      <c r="AC148" t="s">
        <v>37</v>
      </c>
      <c r="AK148" s="4" t="str">
        <f t="shared" si="151"/>
        <v>rename Polygon_9 "Loading_pile_9"</v>
      </c>
      <c r="AL148" s="3"/>
      <c r="AM148" s="3"/>
      <c r="AN148" s="3"/>
      <c r="AO148" s="3"/>
      <c r="AP148" s="3"/>
      <c r="AQ148" s="3"/>
      <c r="AR148" s="3"/>
      <c r="BJ148" t="s">
        <v>38</v>
      </c>
      <c r="BK148">
        <v>9</v>
      </c>
      <c r="BL148" t="s">
        <v>35</v>
      </c>
      <c r="BN148" t="s">
        <v>39</v>
      </c>
      <c r="BO148">
        <f t="shared" si="152"/>
        <v>9</v>
      </c>
      <c r="BP148" t="s">
        <v>37</v>
      </c>
      <c r="BQ148" s="6" t="str">
        <f t="shared" si="146"/>
        <v>rename line_9 "Pile9"</v>
      </c>
      <c r="BR148" s="6"/>
      <c r="BS148" s="6"/>
      <c r="BU148" t="s">
        <v>40</v>
      </c>
      <c r="BV148">
        <f t="shared" si="147"/>
        <v>17</v>
      </c>
      <c r="BW148" t="s">
        <v>35</v>
      </c>
      <c r="BX148" t="s">
        <v>41</v>
      </c>
      <c r="BY148">
        <f t="shared" si="148"/>
        <v>9</v>
      </c>
      <c r="BZ148" t="s">
        <v>37</v>
      </c>
      <c r="CA148" s="6" t="str">
        <f t="shared" si="149"/>
        <v>rename point_17 "Loading_Point_9"</v>
      </c>
      <c r="CB148" s="6"/>
      <c r="CC148" s="6"/>
      <c r="CE148" s="6" t="str">
        <f t="shared" si="150"/>
        <v>pointload Loading_Point_9</v>
      </c>
      <c r="CF148" s="6"/>
      <c r="CG148" s="6"/>
    </row>
    <row r="149" spans="24:85" x14ac:dyDescent="0.25">
      <c r="X149" t="s">
        <v>34</v>
      </c>
      <c r="Y149">
        <v>10</v>
      </c>
      <c r="Z149" t="s">
        <v>35</v>
      </c>
      <c r="AA149" t="s">
        <v>36</v>
      </c>
      <c r="AB149">
        <v>10</v>
      </c>
      <c r="AC149" t="s">
        <v>37</v>
      </c>
      <c r="AK149" s="4" t="str">
        <f t="shared" si="151"/>
        <v>rename Polygon_10 "Loading_pile_10"</v>
      </c>
      <c r="AL149" s="3"/>
      <c r="AM149" s="3"/>
      <c r="AN149" s="3"/>
      <c r="AO149" s="3"/>
      <c r="AP149" s="3"/>
      <c r="AQ149" s="3"/>
      <c r="AR149" s="3"/>
      <c r="BJ149" t="s">
        <v>38</v>
      </c>
      <c r="BK149">
        <v>10</v>
      </c>
      <c r="BL149" t="s">
        <v>35</v>
      </c>
      <c r="BN149" t="s">
        <v>39</v>
      </c>
      <c r="BO149">
        <f t="shared" si="152"/>
        <v>10</v>
      </c>
      <c r="BP149" t="s">
        <v>37</v>
      </c>
      <c r="BQ149" s="6" t="str">
        <f t="shared" si="146"/>
        <v>rename line_10 "Pile10"</v>
      </c>
      <c r="BR149" s="6"/>
      <c r="BS149" s="6"/>
      <c r="BU149" t="s">
        <v>40</v>
      </c>
      <c r="BV149">
        <f t="shared" si="147"/>
        <v>19</v>
      </c>
      <c r="BW149" t="s">
        <v>35</v>
      </c>
      <c r="BX149" t="s">
        <v>41</v>
      </c>
      <c r="BY149">
        <f t="shared" si="148"/>
        <v>10</v>
      </c>
      <c r="BZ149" t="s">
        <v>37</v>
      </c>
      <c r="CA149" s="6" t="str">
        <f t="shared" si="149"/>
        <v>rename point_19 "Loading_Point_10"</v>
      </c>
      <c r="CB149" s="6"/>
      <c r="CC149" s="6"/>
      <c r="CE149" s="6" t="str">
        <f t="shared" si="150"/>
        <v>pointload Loading_Point_10</v>
      </c>
      <c r="CF149" s="6"/>
      <c r="CG149" s="6"/>
    </row>
    <row r="150" spans="24:85" x14ac:dyDescent="0.25">
      <c r="X150" t="s">
        <v>34</v>
      </c>
      <c r="Y150">
        <v>11</v>
      </c>
      <c r="Z150" t="s">
        <v>35</v>
      </c>
      <c r="AA150" t="s">
        <v>36</v>
      </c>
      <c r="AB150">
        <v>11</v>
      </c>
      <c r="AC150" t="s">
        <v>37</v>
      </c>
      <c r="AK150" s="4" t="str">
        <f t="shared" si="151"/>
        <v>rename Polygon_11 "Loading_pile_11"</v>
      </c>
      <c r="AL150" s="3"/>
      <c r="AM150" s="3"/>
      <c r="AN150" s="3"/>
      <c r="AO150" s="3"/>
      <c r="AP150" s="3"/>
      <c r="AQ150" s="3"/>
      <c r="AR150" s="3"/>
      <c r="BJ150" t="s">
        <v>38</v>
      </c>
      <c r="BK150">
        <v>11</v>
      </c>
      <c r="BL150" t="s">
        <v>35</v>
      </c>
      <c r="BN150" t="s">
        <v>39</v>
      </c>
      <c r="BO150">
        <f t="shared" si="152"/>
        <v>11</v>
      </c>
      <c r="BP150" t="s">
        <v>37</v>
      </c>
      <c r="BQ150" s="6" t="str">
        <f t="shared" si="146"/>
        <v>rename line_11 "Pile11"</v>
      </c>
      <c r="BR150" s="6"/>
      <c r="BS150" s="6"/>
      <c r="BU150" t="s">
        <v>40</v>
      </c>
      <c r="BV150">
        <f t="shared" si="147"/>
        <v>21</v>
      </c>
      <c r="BW150" t="s">
        <v>35</v>
      </c>
      <c r="BX150" t="s">
        <v>41</v>
      </c>
      <c r="BY150">
        <f t="shared" si="148"/>
        <v>11</v>
      </c>
      <c r="BZ150" t="s">
        <v>37</v>
      </c>
      <c r="CA150" s="6" t="str">
        <f t="shared" si="149"/>
        <v>rename point_21 "Loading_Point_11"</v>
      </c>
      <c r="CB150" s="6"/>
      <c r="CC150" s="6"/>
      <c r="CE150" s="6" t="str">
        <f t="shared" si="150"/>
        <v>pointload Loading_Point_11</v>
      </c>
      <c r="CF150" s="6"/>
      <c r="CG150" s="6"/>
    </row>
    <row r="151" spans="24:85" x14ac:dyDescent="0.25">
      <c r="X151" t="s">
        <v>34</v>
      </c>
      <c r="Y151">
        <v>12</v>
      </c>
      <c r="Z151" t="s">
        <v>35</v>
      </c>
      <c r="AA151" t="s">
        <v>36</v>
      </c>
      <c r="AB151">
        <v>12</v>
      </c>
      <c r="AC151" t="s">
        <v>37</v>
      </c>
      <c r="AK151" s="4" t="str">
        <f t="shared" si="151"/>
        <v>rename Polygon_12 "Loading_pile_12"</v>
      </c>
      <c r="AL151" s="3"/>
      <c r="AM151" s="3"/>
      <c r="AN151" s="3"/>
      <c r="AO151" s="3"/>
      <c r="AP151" s="3"/>
      <c r="AQ151" s="3"/>
      <c r="AR151" s="3"/>
      <c r="BJ151" t="s">
        <v>38</v>
      </c>
      <c r="BK151">
        <v>12</v>
      </c>
      <c r="BL151" t="s">
        <v>35</v>
      </c>
      <c r="BN151" t="s">
        <v>39</v>
      </c>
      <c r="BO151">
        <f t="shared" si="152"/>
        <v>12</v>
      </c>
      <c r="BP151" t="s">
        <v>37</v>
      </c>
      <c r="BQ151" s="6" t="str">
        <f t="shared" si="146"/>
        <v>rename line_12 "Pile12"</v>
      </c>
      <c r="BR151" s="6"/>
      <c r="BS151" s="6"/>
      <c r="BU151" t="s">
        <v>40</v>
      </c>
      <c r="BV151">
        <f t="shared" si="147"/>
        <v>23</v>
      </c>
      <c r="BW151" t="s">
        <v>35</v>
      </c>
      <c r="BX151" t="s">
        <v>41</v>
      </c>
      <c r="BY151">
        <f t="shared" si="148"/>
        <v>12</v>
      </c>
      <c r="BZ151" t="s">
        <v>37</v>
      </c>
      <c r="CA151" s="6" t="str">
        <f t="shared" si="149"/>
        <v>rename point_23 "Loading_Point_12"</v>
      </c>
      <c r="CB151" s="6"/>
      <c r="CC151" s="6"/>
      <c r="CE151" s="6" t="str">
        <f t="shared" si="150"/>
        <v>pointload Loading_Point_12</v>
      </c>
      <c r="CF151" s="6"/>
      <c r="CG151" s="6"/>
    </row>
    <row r="152" spans="24:85" x14ac:dyDescent="0.25">
      <c r="X152" t="s">
        <v>34</v>
      </c>
      <c r="Y152">
        <v>13</v>
      </c>
      <c r="Z152" t="s">
        <v>35</v>
      </c>
      <c r="AA152" t="s">
        <v>36</v>
      </c>
      <c r="AB152">
        <v>13</v>
      </c>
      <c r="AC152" t="s">
        <v>37</v>
      </c>
      <c r="AK152" s="4" t="str">
        <f t="shared" si="151"/>
        <v>rename Polygon_13 "Loading_pile_13"</v>
      </c>
      <c r="AL152" s="3"/>
      <c r="AM152" s="3"/>
      <c r="AN152" s="3"/>
      <c r="AO152" s="3"/>
      <c r="AP152" s="3"/>
      <c r="AQ152" s="3"/>
      <c r="AR152" s="3"/>
      <c r="BJ152" t="s">
        <v>38</v>
      </c>
      <c r="BK152">
        <v>13</v>
      </c>
      <c r="BL152" t="s">
        <v>35</v>
      </c>
      <c r="BN152" t="s">
        <v>39</v>
      </c>
      <c r="BO152">
        <f t="shared" si="152"/>
        <v>13</v>
      </c>
      <c r="BP152" t="s">
        <v>37</v>
      </c>
      <c r="BQ152" s="6" t="str">
        <f t="shared" si="146"/>
        <v>rename line_13 "Pile13"</v>
      </c>
      <c r="BR152" s="6"/>
      <c r="BS152" s="6"/>
      <c r="BU152" t="s">
        <v>40</v>
      </c>
      <c r="BV152">
        <f t="shared" si="147"/>
        <v>25</v>
      </c>
      <c r="BW152" t="s">
        <v>35</v>
      </c>
      <c r="BX152" t="s">
        <v>41</v>
      </c>
      <c r="BY152">
        <f t="shared" si="148"/>
        <v>13</v>
      </c>
      <c r="BZ152" t="s">
        <v>37</v>
      </c>
      <c r="CA152" s="6" t="str">
        <f t="shared" si="149"/>
        <v>rename point_25 "Loading_Point_13"</v>
      </c>
      <c r="CB152" s="6"/>
      <c r="CC152" s="6"/>
      <c r="CE152" s="6" t="str">
        <f t="shared" si="150"/>
        <v>pointload Loading_Point_13</v>
      </c>
      <c r="CF152" s="6"/>
      <c r="CG152" s="6"/>
    </row>
    <row r="153" spans="24:85" x14ac:dyDescent="0.25">
      <c r="X153" t="s">
        <v>34</v>
      </c>
      <c r="Y153">
        <v>14</v>
      </c>
      <c r="Z153" t="s">
        <v>35</v>
      </c>
      <c r="AA153" t="s">
        <v>36</v>
      </c>
      <c r="AB153">
        <v>14</v>
      </c>
      <c r="AC153" t="s">
        <v>37</v>
      </c>
      <c r="AK153" s="4" t="str">
        <f t="shared" si="151"/>
        <v>rename Polygon_14 "Loading_pile_14"</v>
      </c>
      <c r="AL153" s="3"/>
      <c r="AM153" s="3"/>
      <c r="AN153" s="3"/>
      <c r="AO153" s="3"/>
      <c r="AP153" s="3"/>
      <c r="AQ153" s="3"/>
      <c r="AR153" s="3"/>
      <c r="BJ153" t="s">
        <v>38</v>
      </c>
      <c r="BK153">
        <v>14</v>
      </c>
      <c r="BL153" t="s">
        <v>35</v>
      </c>
      <c r="BN153" t="s">
        <v>39</v>
      </c>
      <c r="BO153">
        <f t="shared" si="152"/>
        <v>14</v>
      </c>
      <c r="BP153" t="s">
        <v>37</v>
      </c>
      <c r="BQ153" s="6" t="str">
        <f t="shared" si="146"/>
        <v>rename line_14 "Pile14"</v>
      </c>
      <c r="BR153" s="6"/>
      <c r="BS153" s="6"/>
      <c r="BU153" t="s">
        <v>40</v>
      </c>
      <c r="BV153">
        <f t="shared" si="147"/>
        <v>27</v>
      </c>
      <c r="BW153" t="s">
        <v>35</v>
      </c>
      <c r="BX153" t="s">
        <v>41</v>
      </c>
      <c r="BY153">
        <f t="shared" si="148"/>
        <v>14</v>
      </c>
      <c r="BZ153" t="s">
        <v>37</v>
      </c>
      <c r="CA153" s="6" t="str">
        <f t="shared" si="149"/>
        <v>rename point_27 "Loading_Point_14"</v>
      </c>
      <c r="CB153" s="6"/>
      <c r="CC153" s="6"/>
      <c r="CE153" s="6" t="str">
        <f t="shared" si="150"/>
        <v>pointload Loading_Point_14</v>
      </c>
      <c r="CF153" s="6"/>
      <c r="CG153" s="6"/>
    </row>
    <row r="154" spans="24:85" x14ac:dyDescent="0.25">
      <c r="X154" t="s">
        <v>34</v>
      </c>
      <c r="Y154">
        <v>15</v>
      </c>
      <c r="Z154" t="s">
        <v>35</v>
      </c>
      <c r="AA154" t="s">
        <v>36</v>
      </c>
      <c r="AB154">
        <v>15</v>
      </c>
      <c r="AC154" t="s">
        <v>37</v>
      </c>
      <c r="AK154" s="4" t="str">
        <f t="shared" si="151"/>
        <v>rename Polygon_15 "Loading_pile_15"</v>
      </c>
      <c r="AL154" s="3"/>
      <c r="AM154" s="3"/>
      <c r="AN154" s="3"/>
      <c r="AO154" s="3"/>
      <c r="AP154" s="3"/>
      <c r="AQ154" s="3"/>
      <c r="AR154" s="3"/>
      <c r="BJ154" t="s">
        <v>38</v>
      </c>
      <c r="BK154">
        <v>15</v>
      </c>
      <c r="BL154" t="s">
        <v>35</v>
      </c>
      <c r="BN154" t="s">
        <v>39</v>
      </c>
      <c r="BO154">
        <f t="shared" si="152"/>
        <v>15</v>
      </c>
      <c r="BP154" t="s">
        <v>37</v>
      </c>
      <c r="BQ154" s="6" t="str">
        <f t="shared" si="146"/>
        <v>rename line_15 "Pile15"</v>
      </c>
      <c r="BR154" s="6"/>
      <c r="BS154" s="6"/>
      <c r="BU154" t="s">
        <v>40</v>
      </c>
      <c r="BV154">
        <f t="shared" si="147"/>
        <v>29</v>
      </c>
      <c r="BW154" t="s">
        <v>35</v>
      </c>
      <c r="BX154" t="s">
        <v>41</v>
      </c>
      <c r="BY154">
        <f t="shared" si="148"/>
        <v>15</v>
      </c>
      <c r="BZ154" t="s">
        <v>37</v>
      </c>
      <c r="CA154" s="6" t="str">
        <f t="shared" si="149"/>
        <v>rename point_29 "Loading_Point_15"</v>
      </c>
      <c r="CB154" s="6"/>
      <c r="CC154" s="6"/>
      <c r="CE154" s="6" t="str">
        <f t="shared" si="150"/>
        <v>pointload Loading_Point_15</v>
      </c>
      <c r="CF154" s="6"/>
      <c r="CG154" s="6"/>
    </row>
    <row r="155" spans="24:85" x14ac:dyDescent="0.25">
      <c r="X155" t="s">
        <v>34</v>
      </c>
      <c r="Y155">
        <v>16</v>
      </c>
      <c r="Z155" t="s">
        <v>35</v>
      </c>
      <c r="AA155" t="s">
        <v>36</v>
      </c>
      <c r="AB155">
        <v>16</v>
      </c>
      <c r="AC155" t="s">
        <v>37</v>
      </c>
      <c r="AK155" s="4" t="str">
        <f t="shared" si="151"/>
        <v>rename Polygon_16 "Loading_pile_16"</v>
      </c>
      <c r="AL155" s="3"/>
      <c r="AM155" s="3"/>
      <c r="AN155" s="3"/>
      <c r="AO155" s="3"/>
      <c r="AP155" s="3"/>
      <c r="AQ155" s="3"/>
      <c r="AR155" s="3"/>
      <c r="BJ155" t="s">
        <v>38</v>
      </c>
      <c r="BK155">
        <v>16</v>
      </c>
      <c r="BL155" t="s">
        <v>35</v>
      </c>
      <c r="BN155" t="s">
        <v>39</v>
      </c>
      <c r="BO155">
        <f t="shared" si="152"/>
        <v>16</v>
      </c>
      <c r="BP155" t="s">
        <v>37</v>
      </c>
      <c r="BQ155" s="6" t="str">
        <f t="shared" si="146"/>
        <v>rename line_16 "Pile16"</v>
      </c>
      <c r="BR155" s="6"/>
      <c r="BS155" s="6"/>
      <c r="BU155" t="s">
        <v>40</v>
      </c>
      <c r="BV155">
        <f t="shared" si="147"/>
        <v>31</v>
      </c>
      <c r="BW155" t="s">
        <v>35</v>
      </c>
      <c r="BX155" t="s">
        <v>41</v>
      </c>
      <c r="BY155">
        <f t="shared" si="148"/>
        <v>16</v>
      </c>
      <c r="BZ155" t="s">
        <v>37</v>
      </c>
      <c r="CA155" s="6" t="str">
        <f t="shared" si="149"/>
        <v>rename point_31 "Loading_Point_16"</v>
      </c>
      <c r="CB155" s="6"/>
      <c r="CC155" s="6"/>
      <c r="CE155" s="6" t="str">
        <f t="shared" si="150"/>
        <v>pointload Loading_Point_16</v>
      </c>
      <c r="CF155" s="6"/>
      <c r="CG155" s="6"/>
    </row>
    <row r="156" spans="24:85" x14ac:dyDescent="0.25">
      <c r="X156" t="s">
        <v>34</v>
      </c>
      <c r="Y156">
        <v>17</v>
      </c>
      <c r="Z156" t="s">
        <v>35</v>
      </c>
      <c r="AA156" t="s">
        <v>36</v>
      </c>
      <c r="AB156">
        <v>17</v>
      </c>
      <c r="AC156" t="s">
        <v>37</v>
      </c>
      <c r="AK156" s="4" t="str">
        <f t="shared" si="151"/>
        <v>rename Polygon_17 "Loading_pile_17"</v>
      </c>
      <c r="AL156" s="3"/>
      <c r="AM156" s="3"/>
      <c r="AN156" s="3"/>
      <c r="AO156" s="3"/>
      <c r="AP156" s="3"/>
      <c r="AQ156" s="3"/>
      <c r="AR156" s="3"/>
      <c r="BJ156" t="s">
        <v>38</v>
      </c>
      <c r="BK156">
        <v>17</v>
      </c>
      <c r="BL156" t="s">
        <v>35</v>
      </c>
      <c r="BN156" t="s">
        <v>39</v>
      </c>
      <c r="BO156">
        <f t="shared" si="152"/>
        <v>17</v>
      </c>
      <c r="BP156" t="s">
        <v>37</v>
      </c>
      <c r="BQ156" s="6" t="str">
        <f t="shared" si="146"/>
        <v>rename line_17 "Pile17"</v>
      </c>
      <c r="BR156" s="6"/>
      <c r="BS156" s="6"/>
      <c r="BU156" t="s">
        <v>40</v>
      </c>
      <c r="BV156">
        <f t="shared" si="147"/>
        <v>33</v>
      </c>
      <c r="BW156" t="s">
        <v>35</v>
      </c>
      <c r="BX156" t="s">
        <v>41</v>
      </c>
      <c r="BY156">
        <f t="shared" si="148"/>
        <v>17</v>
      </c>
      <c r="BZ156" t="s">
        <v>37</v>
      </c>
      <c r="CA156" s="6" t="str">
        <f t="shared" si="149"/>
        <v>rename point_33 "Loading_Point_17"</v>
      </c>
      <c r="CB156" s="6"/>
      <c r="CC156" s="6"/>
      <c r="CE156" s="6" t="str">
        <f t="shared" si="150"/>
        <v>pointload Loading_Point_17</v>
      </c>
      <c r="CF156" s="6"/>
      <c r="CG156" s="6"/>
    </row>
    <row r="157" spans="24:85" x14ac:dyDescent="0.25">
      <c r="X157" t="s">
        <v>34</v>
      </c>
      <c r="Y157">
        <v>18</v>
      </c>
      <c r="Z157" t="s">
        <v>35</v>
      </c>
      <c r="AA157" t="s">
        <v>36</v>
      </c>
      <c r="AB157">
        <v>18</v>
      </c>
      <c r="AC157" t="s">
        <v>37</v>
      </c>
      <c r="AK157" s="4" t="str">
        <f t="shared" si="151"/>
        <v>rename Polygon_18 "Loading_pile_18"</v>
      </c>
      <c r="AL157" s="3"/>
      <c r="AM157" s="3"/>
      <c r="AN157" s="3"/>
      <c r="AO157" s="3"/>
      <c r="AP157" s="3"/>
      <c r="AQ157" s="3"/>
      <c r="AR157" s="3"/>
      <c r="BJ157" t="s">
        <v>38</v>
      </c>
      <c r="BK157">
        <v>18</v>
      </c>
      <c r="BL157" t="s">
        <v>35</v>
      </c>
      <c r="BN157" t="s">
        <v>39</v>
      </c>
      <c r="BO157">
        <f t="shared" si="152"/>
        <v>18</v>
      </c>
      <c r="BP157" t="s">
        <v>37</v>
      </c>
      <c r="BQ157" s="6" t="str">
        <f t="shared" si="146"/>
        <v>rename line_18 "Pile18"</v>
      </c>
      <c r="BR157" s="6"/>
      <c r="BS157" s="6"/>
      <c r="BU157" t="s">
        <v>40</v>
      </c>
      <c r="BV157">
        <f t="shared" si="147"/>
        <v>35</v>
      </c>
      <c r="BW157" t="s">
        <v>35</v>
      </c>
      <c r="BX157" t="s">
        <v>41</v>
      </c>
      <c r="BY157">
        <f t="shared" si="148"/>
        <v>18</v>
      </c>
      <c r="BZ157" t="s">
        <v>37</v>
      </c>
      <c r="CA157" s="6" t="str">
        <f t="shared" si="149"/>
        <v>rename point_35 "Loading_Point_18"</v>
      </c>
      <c r="CB157" s="6"/>
      <c r="CC157" s="6"/>
      <c r="CE157" s="6" t="str">
        <f t="shared" si="150"/>
        <v>pointload Loading_Point_18</v>
      </c>
      <c r="CF157" s="6"/>
      <c r="CG157" s="6"/>
    </row>
    <row r="158" spans="24:85" x14ac:dyDescent="0.25">
      <c r="X158" t="s">
        <v>34</v>
      </c>
      <c r="Y158">
        <v>19</v>
      </c>
      <c r="Z158" t="s">
        <v>35</v>
      </c>
      <c r="AA158" t="s">
        <v>36</v>
      </c>
      <c r="AB158">
        <v>19</v>
      </c>
      <c r="AC158" t="s">
        <v>37</v>
      </c>
      <c r="AK158" s="4" t="str">
        <f t="shared" si="151"/>
        <v>rename Polygon_19 "Loading_pile_19"</v>
      </c>
      <c r="AL158" s="3"/>
      <c r="AM158" s="3"/>
      <c r="AN158" s="3"/>
      <c r="AO158" s="3"/>
      <c r="AP158" s="3"/>
      <c r="AQ158" s="3"/>
      <c r="AR158" s="3"/>
      <c r="BJ158" t="s">
        <v>38</v>
      </c>
      <c r="BK158">
        <v>19</v>
      </c>
      <c r="BL158" t="s">
        <v>35</v>
      </c>
      <c r="BN158" t="s">
        <v>39</v>
      </c>
      <c r="BO158">
        <f t="shared" si="152"/>
        <v>19</v>
      </c>
      <c r="BP158" t="s">
        <v>37</v>
      </c>
      <c r="BQ158" s="6" t="str">
        <f t="shared" si="146"/>
        <v>rename line_19 "Pile19"</v>
      </c>
      <c r="BR158" s="6"/>
      <c r="BS158" s="6"/>
      <c r="BU158" t="s">
        <v>40</v>
      </c>
      <c r="BV158">
        <f t="shared" si="147"/>
        <v>37</v>
      </c>
      <c r="BW158" t="s">
        <v>35</v>
      </c>
      <c r="BX158" t="s">
        <v>41</v>
      </c>
      <c r="BY158">
        <f t="shared" si="148"/>
        <v>19</v>
      </c>
      <c r="BZ158" t="s">
        <v>37</v>
      </c>
      <c r="CA158" s="6" t="str">
        <f t="shared" si="149"/>
        <v>rename point_37 "Loading_Point_19"</v>
      </c>
      <c r="CB158" s="6"/>
      <c r="CC158" s="6"/>
      <c r="CE158" s="6" t="str">
        <f t="shared" si="150"/>
        <v>pointload Loading_Point_19</v>
      </c>
      <c r="CF158" s="6"/>
      <c r="CG158" s="6"/>
    </row>
    <row r="159" spans="24:85" x14ac:dyDescent="0.25">
      <c r="X159" t="s">
        <v>34</v>
      </c>
      <c r="Y159">
        <v>20</v>
      </c>
      <c r="Z159" t="s">
        <v>35</v>
      </c>
      <c r="AA159" t="s">
        <v>36</v>
      </c>
      <c r="AB159">
        <v>20</v>
      </c>
      <c r="AC159" t="s">
        <v>37</v>
      </c>
      <c r="AK159" s="4" t="str">
        <f t="shared" si="151"/>
        <v>rename Polygon_20 "Loading_pile_20"</v>
      </c>
      <c r="AL159" s="3"/>
      <c r="AM159" s="3"/>
      <c r="AN159" s="3"/>
      <c r="AO159" s="3"/>
      <c r="AP159" s="3"/>
      <c r="AQ159" s="3"/>
      <c r="AR159" s="3"/>
      <c r="BJ159" t="s">
        <v>38</v>
      </c>
      <c r="BK159">
        <v>20</v>
      </c>
      <c r="BL159" t="s">
        <v>35</v>
      </c>
      <c r="BN159" t="s">
        <v>39</v>
      </c>
      <c r="BO159">
        <f t="shared" si="152"/>
        <v>20</v>
      </c>
      <c r="BP159" t="s">
        <v>37</v>
      </c>
      <c r="BQ159" s="6" t="str">
        <f t="shared" si="146"/>
        <v>rename line_20 "Pile20"</v>
      </c>
      <c r="BR159" s="6"/>
      <c r="BS159" s="6"/>
      <c r="BU159" t="s">
        <v>40</v>
      </c>
      <c r="BV159">
        <f t="shared" si="147"/>
        <v>39</v>
      </c>
      <c r="BW159" t="s">
        <v>35</v>
      </c>
      <c r="BX159" t="s">
        <v>41</v>
      </c>
      <c r="BY159">
        <f t="shared" si="148"/>
        <v>20</v>
      </c>
      <c r="BZ159" t="s">
        <v>37</v>
      </c>
      <c r="CA159" s="6" t="str">
        <f t="shared" si="149"/>
        <v>rename point_39 "Loading_Point_20"</v>
      </c>
      <c r="CB159" s="6"/>
      <c r="CC159" s="6"/>
      <c r="CE159" s="6" t="str">
        <f t="shared" si="150"/>
        <v>pointload Loading_Point_20</v>
      </c>
      <c r="CF159" s="6"/>
      <c r="CG159" s="6"/>
    </row>
    <row r="160" spans="24:85" x14ac:dyDescent="0.25">
      <c r="X160" t="s">
        <v>34</v>
      </c>
      <c r="Y160">
        <v>21</v>
      </c>
      <c r="Z160" t="s">
        <v>35</v>
      </c>
      <c r="AA160" t="s">
        <v>36</v>
      </c>
      <c r="AB160">
        <v>21</v>
      </c>
      <c r="AC160" t="s">
        <v>37</v>
      </c>
      <c r="AK160" s="4" t="str">
        <f t="shared" si="151"/>
        <v>rename Polygon_21 "Loading_pile_21"</v>
      </c>
      <c r="AL160" s="3"/>
      <c r="AM160" s="3"/>
      <c r="AN160" s="3"/>
      <c r="AO160" s="3"/>
      <c r="AP160" s="3"/>
      <c r="AQ160" s="3"/>
      <c r="AR160" s="3"/>
      <c r="BJ160" t="s">
        <v>38</v>
      </c>
      <c r="BK160">
        <v>21</v>
      </c>
      <c r="BL160" t="s">
        <v>35</v>
      </c>
      <c r="BN160" t="s">
        <v>39</v>
      </c>
      <c r="BO160">
        <f t="shared" si="152"/>
        <v>21</v>
      </c>
      <c r="BP160" t="s">
        <v>37</v>
      </c>
      <c r="BQ160" s="6" t="str">
        <f t="shared" si="146"/>
        <v>rename line_21 "Pile21"</v>
      </c>
      <c r="BR160" s="6"/>
      <c r="BS160" s="6"/>
      <c r="BU160" t="s">
        <v>40</v>
      </c>
      <c r="BV160">
        <f t="shared" si="147"/>
        <v>41</v>
      </c>
      <c r="BW160" t="s">
        <v>35</v>
      </c>
      <c r="BX160" t="s">
        <v>41</v>
      </c>
      <c r="BY160">
        <f t="shared" si="148"/>
        <v>21</v>
      </c>
      <c r="BZ160" t="s">
        <v>37</v>
      </c>
      <c r="CA160" s="6" t="str">
        <f t="shared" si="149"/>
        <v>rename point_41 "Loading_Point_21"</v>
      </c>
      <c r="CB160" s="6"/>
      <c r="CC160" s="6"/>
      <c r="CE160" s="6" t="str">
        <f t="shared" si="150"/>
        <v>pointload Loading_Point_21</v>
      </c>
      <c r="CF160" s="6"/>
      <c r="CG160" s="6"/>
    </row>
    <row r="161" spans="24:85" x14ac:dyDescent="0.25">
      <c r="X161" t="s">
        <v>34</v>
      </c>
      <c r="Y161">
        <v>22</v>
      </c>
      <c r="Z161" t="s">
        <v>35</v>
      </c>
      <c r="AA161" t="s">
        <v>36</v>
      </c>
      <c r="AB161">
        <v>22</v>
      </c>
      <c r="AC161" t="s">
        <v>37</v>
      </c>
      <c r="AK161" s="4" t="str">
        <f t="shared" si="151"/>
        <v>rename Polygon_22 "Loading_pile_22"</v>
      </c>
      <c r="AL161" s="3"/>
      <c r="AM161" s="3"/>
      <c r="AN161" s="3"/>
      <c r="AO161" s="3"/>
      <c r="AP161" s="3"/>
      <c r="AQ161" s="3"/>
      <c r="AR161" s="3"/>
      <c r="BJ161" t="s">
        <v>38</v>
      </c>
      <c r="BK161">
        <v>22</v>
      </c>
      <c r="BL161" t="s">
        <v>35</v>
      </c>
      <c r="BN161" t="s">
        <v>39</v>
      </c>
      <c r="BO161">
        <f t="shared" si="152"/>
        <v>22</v>
      </c>
      <c r="BP161" t="s">
        <v>37</v>
      </c>
      <c r="BQ161" s="6" t="str">
        <f t="shared" si="146"/>
        <v>rename line_22 "Pile22"</v>
      </c>
      <c r="BR161" s="6"/>
      <c r="BS161" s="6"/>
      <c r="BU161" t="s">
        <v>40</v>
      </c>
      <c r="BV161">
        <f t="shared" si="147"/>
        <v>43</v>
      </c>
      <c r="BW161" t="s">
        <v>35</v>
      </c>
      <c r="BX161" t="s">
        <v>41</v>
      </c>
      <c r="BY161">
        <f t="shared" si="148"/>
        <v>22</v>
      </c>
      <c r="BZ161" t="s">
        <v>37</v>
      </c>
      <c r="CA161" s="6" t="str">
        <f t="shared" si="149"/>
        <v>rename point_43 "Loading_Point_22"</v>
      </c>
      <c r="CB161" s="6"/>
      <c r="CC161" s="6"/>
      <c r="CE161" s="6" t="str">
        <f t="shared" si="150"/>
        <v>pointload Loading_Point_22</v>
      </c>
      <c r="CF161" s="6"/>
      <c r="CG161" s="6"/>
    </row>
    <row r="162" spans="24:85" x14ac:dyDescent="0.25">
      <c r="X162" t="s">
        <v>34</v>
      </c>
      <c r="Y162">
        <v>23</v>
      </c>
      <c r="Z162" t="s">
        <v>35</v>
      </c>
      <c r="AA162" t="s">
        <v>36</v>
      </c>
      <c r="AB162">
        <v>23</v>
      </c>
      <c r="AC162" t="s">
        <v>37</v>
      </c>
      <c r="AK162" s="4" t="str">
        <f t="shared" si="151"/>
        <v>rename Polygon_23 "Loading_pile_23"</v>
      </c>
      <c r="AL162" s="3"/>
      <c r="AM162" s="3"/>
      <c r="AN162" s="3"/>
      <c r="AO162" s="3"/>
      <c r="AP162" s="3"/>
      <c r="AQ162" s="3"/>
      <c r="AR162" s="3"/>
      <c r="BJ162" t="s">
        <v>38</v>
      </c>
      <c r="BK162">
        <v>23</v>
      </c>
      <c r="BL162" t="s">
        <v>35</v>
      </c>
      <c r="BN162" t="s">
        <v>39</v>
      </c>
      <c r="BO162">
        <f t="shared" si="152"/>
        <v>23</v>
      </c>
      <c r="BP162" t="s">
        <v>37</v>
      </c>
      <c r="BQ162" s="6" t="str">
        <f t="shared" si="146"/>
        <v>rename line_23 "Pile23"</v>
      </c>
      <c r="BR162" s="6"/>
      <c r="BS162" s="6"/>
      <c r="BU162" t="s">
        <v>40</v>
      </c>
      <c r="BV162">
        <f t="shared" si="147"/>
        <v>45</v>
      </c>
      <c r="BW162" t="s">
        <v>35</v>
      </c>
      <c r="BX162" t="s">
        <v>41</v>
      </c>
      <c r="BY162">
        <f t="shared" si="148"/>
        <v>23</v>
      </c>
      <c r="BZ162" t="s">
        <v>37</v>
      </c>
      <c r="CA162" s="6" t="str">
        <f t="shared" si="149"/>
        <v>rename point_45 "Loading_Point_23"</v>
      </c>
      <c r="CB162" s="6"/>
      <c r="CC162" s="6"/>
      <c r="CE162" s="6" t="str">
        <f t="shared" si="150"/>
        <v>pointload Loading_Point_23</v>
      </c>
      <c r="CF162" s="6"/>
      <c r="CG162" s="6"/>
    </row>
    <row r="163" spans="24:85" x14ac:dyDescent="0.25">
      <c r="X163" t="s">
        <v>34</v>
      </c>
      <c r="Y163">
        <v>24</v>
      </c>
      <c r="Z163" t="s">
        <v>35</v>
      </c>
      <c r="AA163" t="s">
        <v>36</v>
      </c>
      <c r="AB163">
        <v>24</v>
      </c>
      <c r="AC163" t="s">
        <v>37</v>
      </c>
      <c r="AK163" s="4" t="str">
        <f t="shared" si="151"/>
        <v>rename Polygon_24 "Loading_pile_24"</v>
      </c>
      <c r="AL163" s="3"/>
      <c r="AM163" s="3"/>
      <c r="AN163" s="3"/>
      <c r="AO163" s="3"/>
      <c r="AP163" s="3"/>
      <c r="AQ163" s="3"/>
      <c r="AR163" s="3"/>
      <c r="BJ163" t="s">
        <v>38</v>
      </c>
      <c r="BK163">
        <v>24</v>
      </c>
      <c r="BL163" t="s">
        <v>35</v>
      </c>
      <c r="BN163" t="s">
        <v>39</v>
      </c>
      <c r="BO163">
        <f t="shared" si="152"/>
        <v>24</v>
      </c>
      <c r="BP163" t="s">
        <v>37</v>
      </c>
      <c r="BQ163" s="6" t="str">
        <f t="shared" si="146"/>
        <v>rename line_24 "Pile24"</v>
      </c>
      <c r="BR163" s="6"/>
      <c r="BS163" s="6"/>
      <c r="BU163" t="s">
        <v>40</v>
      </c>
      <c r="BV163">
        <f t="shared" si="147"/>
        <v>47</v>
      </c>
      <c r="BW163" t="s">
        <v>35</v>
      </c>
      <c r="BX163" t="s">
        <v>41</v>
      </c>
      <c r="BY163">
        <f t="shared" si="148"/>
        <v>24</v>
      </c>
      <c r="BZ163" t="s">
        <v>37</v>
      </c>
      <c r="CA163" s="6" t="str">
        <f t="shared" si="149"/>
        <v>rename point_47 "Loading_Point_24"</v>
      </c>
      <c r="CB163" s="6"/>
      <c r="CC163" s="6"/>
      <c r="CE163" s="6" t="str">
        <f t="shared" si="150"/>
        <v>pointload Loading_Point_24</v>
      </c>
      <c r="CF163" s="6"/>
      <c r="CG163" s="6"/>
    </row>
    <row r="164" spans="24:85" x14ac:dyDescent="0.25">
      <c r="X164" t="s">
        <v>34</v>
      </c>
      <c r="Y164">
        <v>25</v>
      </c>
      <c r="Z164" t="s">
        <v>35</v>
      </c>
      <c r="AA164" t="s">
        <v>36</v>
      </c>
      <c r="AB164">
        <v>25</v>
      </c>
      <c r="AC164" t="s">
        <v>37</v>
      </c>
      <c r="AK164" s="4" t="str">
        <f t="shared" si="151"/>
        <v>rename Polygon_25 "Loading_pile_25"</v>
      </c>
      <c r="AL164" s="3"/>
      <c r="AM164" s="3"/>
      <c r="AN164" s="3"/>
      <c r="AO164" s="3"/>
      <c r="AP164" s="3"/>
      <c r="AQ164" s="3"/>
      <c r="AR164" s="3"/>
      <c r="BJ164" t="s">
        <v>38</v>
      </c>
      <c r="BK164">
        <v>25</v>
      </c>
      <c r="BL164" t="s">
        <v>35</v>
      </c>
      <c r="BN164" t="s">
        <v>39</v>
      </c>
      <c r="BO164">
        <f t="shared" si="152"/>
        <v>25</v>
      </c>
      <c r="BP164" t="s">
        <v>37</v>
      </c>
      <c r="BQ164" s="6" t="str">
        <f t="shared" si="146"/>
        <v>rename line_25 "Pile25"</v>
      </c>
      <c r="BR164" s="6"/>
      <c r="BS164" s="6"/>
      <c r="BU164" t="s">
        <v>40</v>
      </c>
      <c r="BV164">
        <f t="shared" si="147"/>
        <v>49</v>
      </c>
      <c r="BW164" t="s">
        <v>35</v>
      </c>
      <c r="BX164" t="s">
        <v>41</v>
      </c>
      <c r="BY164">
        <f t="shared" si="148"/>
        <v>25</v>
      </c>
      <c r="BZ164" t="s">
        <v>37</v>
      </c>
      <c r="CA164" s="6" t="str">
        <f t="shared" si="149"/>
        <v>rename point_49 "Loading_Point_25"</v>
      </c>
      <c r="CB164" s="6"/>
      <c r="CC164" s="6"/>
      <c r="CE164" s="6" t="str">
        <f t="shared" si="150"/>
        <v>pointload Loading_Point_25</v>
      </c>
      <c r="CF164" s="6"/>
      <c r="CG164" s="6"/>
    </row>
    <row r="165" spans="24:85" x14ac:dyDescent="0.25">
      <c r="X165" t="s">
        <v>34</v>
      </c>
      <c r="Y165">
        <v>26</v>
      </c>
      <c r="Z165" t="s">
        <v>35</v>
      </c>
      <c r="AA165" t="s">
        <v>36</v>
      </c>
      <c r="AB165">
        <v>26</v>
      </c>
      <c r="AC165" t="s">
        <v>37</v>
      </c>
      <c r="AK165" s="4" t="str">
        <f t="shared" si="151"/>
        <v>rename Polygon_26 "Loading_pile_26"</v>
      </c>
      <c r="AL165" s="3"/>
      <c r="AM165" s="3"/>
      <c r="AN165" s="3"/>
      <c r="AO165" s="3"/>
      <c r="AP165" s="3"/>
      <c r="AQ165" s="3"/>
      <c r="AR165" s="3"/>
      <c r="BJ165" t="s">
        <v>38</v>
      </c>
      <c r="BK165">
        <v>26</v>
      </c>
      <c r="BL165" t="s">
        <v>35</v>
      </c>
      <c r="BN165" t="s">
        <v>39</v>
      </c>
      <c r="BO165">
        <f t="shared" si="152"/>
        <v>26</v>
      </c>
      <c r="BP165" t="s">
        <v>37</v>
      </c>
      <c r="BQ165" s="6" t="str">
        <f t="shared" si="146"/>
        <v>rename line_26 "Pile26"</v>
      </c>
      <c r="BR165" s="6"/>
      <c r="BS165" s="6"/>
      <c r="BU165" t="s">
        <v>40</v>
      </c>
      <c r="BV165">
        <f t="shared" si="147"/>
        <v>51</v>
      </c>
      <c r="BW165" t="s">
        <v>35</v>
      </c>
      <c r="BX165" t="s">
        <v>41</v>
      </c>
      <c r="BY165">
        <f t="shared" si="148"/>
        <v>26</v>
      </c>
      <c r="BZ165" t="s">
        <v>37</v>
      </c>
      <c r="CA165" s="6" t="str">
        <f t="shared" si="149"/>
        <v>rename point_51 "Loading_Point_26"</v>
      </c>
      <c r="CB165" s="6"/>
      <c r="CC165" s="6"/>
      <c r="CE165" s="6" t="str">
        <f t="shared" si="150"/>
        <v>pointload Loading_Point_26</v>
      </c>
      <c r="CF165" s="6"/>
      <c r="CG165" s="6"/>
    </row>
    <row r="166" spans="24:85" x14ac:dyDescent="0.25">
      <c r="X166" t="s">
        <v>34</v>
      </c>
      <c r="Y166">
        <v>27</v>
      </c>
      <c r="Z166" t="s">
        <v>35</v>
      </c>
      <c r="AA166" t="s">
        <v>36</v>
      </c>
      <c r="AB166">
        <v>27</v>
      </c>
      <c r="AC166" t="s">
        <v>37</v>
      </c>
      <c r="AK166" s="4" t="str">
        <f t="shared" si="151"/>
        <v>rename Polygon_27 "Loading_pile_27"</v>
      </c>
      <c r="AL166" s="3"/>
      <c r="AM166" s="3"/>
      <c r="AN166" s="3"/>
      <c r="AO166" s="3"/>
      <c r="AP166" s="3"/>
      <c r="AQ166" s="3"/>
      <c r="AR166" s="3"/>
      <c r="BJ166" t="s">
        <v>38</v>
      </c>
      <c r="BK166">
        <v>27</v>
      </c>
      <c r="BL166" t="s">
        <v>35</v>
      </c>
      <c r="BN166" t="s">
        <v>39</v>
      </c>
      <c r="BO166">
        <f t="shared" si="152"/>
        <v>27</v>
      </c>
      <c r="BP166" t="s">
        <v>37</v>
      </c>
      <c r="BQ166" s="6" t="str">
        <f t="shared" si="146"/>
        <v>rename line_27 "Pile27"</v>
      </c>
      <c r="BR166" s="6"/>
      <c r="BS166" s="6"/>
      <c r="BU166" t="s">
        <v>40</v>
      </c>
      <c r="BV166">
        <f t="shared" si="147"/>
        <v>53</v>
      </c>
      <c r="BW166" t="s">
        <v>35</v>
      </c>
      <c r="BX166" t="s">
        <v>41</v>
      </c>
      <c r="BY166">
        <f t="shared" si="148"/>
        <v>27</v>
      </c>
      <c r="BZ166" t="s">
        <v>37</v>
      </c>
      <c r="CA166" s="6" t="str">
        <f t="shared" si="149"/>
        <v>rename point_53 "Loading_Point_27"</v>
      </c>
      <c r="CB166" s="6"/>
      <c r="CC166" s="6"/>
      <c r="CE166" s="6" t="str">
        <f t="shared" si="150"/>
        <v>pointload Loading_Point_27</v>
      </c>
      <c r="CF166" s="6"/>
      <c r="CG166" s="6"/>
    </row>
    <row r="167" spans="24:85" x14ac:dyDescent="0.25">
      <c r="X167" t="s">
        <v>34</v>
      </c>
      <c r="Y167">
        <v>28</v>
      </c>
      <c r="Z167" t="s">
        <v>35</v>
      </c>
      <c r="AA167" t="s">
        <v>36</v>
      </c>
      <c r="AB167">
        <v>28</v>
      </c>
      <c r="AC167" t="s">
        <v>37</v>
      </c>
      <c r="AK167" s="4" t="str">
        <f t="shared" si="151"/>
        <v>rename Polygon_28 "Loading_pile_28"</v>
      </c>
      <c r="AL167" s="3"/>
      <c r="AM167" s="3"/>
      <c r="AN167" s="3"/>
      <c r="AO167" s="3"/>
      <c r="AP167" s="3"/>
      <c r="AQ167" s="3"/>
      <c r="AR167" s="3"/>
      <c r="BJ167" t="s">
        <v>38</v>
      </c>
      <c r="BK167">
        <v>28</v>
      </c>
      <c r="BL167" t="s">
        <v>35</v>
      </c>
      <c r="BN167" t="s">
        <v>39</v>
      </c>
      <c r="BO167">
        <f t="shared" si="152"/>
        <v>28</v>
      </c>
      <c r="BP167" t="s">
        <v>37</v>
      </c>
      <c r="BQ167" s="6" t="str">
        <f t="shared" si="146"/>
        <v>rename line_28 "Pile28"</v>
      </c>
      <c r="BR167" s="6"/>
      <c r="BS167" s="6"/>
      <c r="BU167" t="s">
        <v>40</v>
      </c>
      <c r="BV167">
        <f t="shared" si="147"/>
        <v>55</v>
      </c>
      <c r="BW167" t="s">
        <v>35</v>
      </c>
      <c r="BX167" t="s">
        <v>41</v>
      </c>
      <c r="BY167">
        <f t="shared" si="148"/>
        <v>28</v>
      </c>
      <c r="BZ167" t="s">
        <v>37</v>
      </c>
      <c r="CA167" s="6" t="str">
        <f t="shared" si="149"/>
        <v>rename point_55 "Loading_Point_28"</v>
      </c>
      <c r="CB167" s="6"/>
      <c r="CC167" s="6"/>
      <c r="CE167" s="6" t="str">
        <f t="shared" si="150"/>
        <v>pointload Loading_Point_28</v>
      </c>
      <c r="CF167" s="6"/>
      <c r="CG167" s="6"/>
    </row>
    <row r="168" spans="24:85" x14ac:dyDescent="0.25">
      <c r="X168" t="s">
        <v>34</v>
      </c>
      <c r="Y168">
        <v>29</v>
      </c>
      <c r="Z168" t="s">
        <v>35</v>
      </c>
      <c r="AA168" t="s">
        <v>36</v>
      </c>
      <c r="AB168">
        <v>29</v>
      </c>
      <c r="AC168" t="s">
        <v>37</v>
      </c>
      <c r="AK168" s="4" t="str">
        <f t="shared" si="151"/>
        <v>rename Polygon_29 "Loading_pile_29"</v>
      </c>
      <c r="AL168" s="3"/>
      <c r="AM168" s="3"/>
      <c r="AN168" s="3"/>
      <c r="AO168" s="3"/>
      <c r="AP168" s="3"/>
      <c r="AQ168" s="3"/>
      <c r="AR168" s="3"/>
      <c r="BJ168" t="s">
        <v>38</v>
      </c>
      <c r="BK168">
        <v>29</v>
      </c>
      <c r="BL168" t="s">
        <v>35</v>
      </c>
      <c r="BN168" t="s">
        <v>39</v>
      </c>
      <c r="BO168">
        <f t="shared" si="152"/>
        <v>29</v>
      </c>
      <c r="BP168" t="s">
        <v>37</v>
      </c>
      <c r="BQ168" s="6" t="str">
        <f t="shared" si="146"/>
        <v>rename line_29 "Pile29"</v>
      </c>
      <c r="BR168" s="6"/>
      <c r="BS168" s="6"/>
      <c r="BU168" t="s">
        <v>40</v>
      </c>
      <c r="BV168">
        <f t="shared" si="147"/>
        <v>57</v>
      </c>
      <c r="BW168" t="s">
        <v>35</v>
      </c>
      <c r="BX168" t="s">
        <v>41</v>
      </c>
      <c r="BY168">
        <f t="shared" si="148"/>
        <v>29</v>
      </c>
      <c r="BZ168" t="s">
        <v>37</v>
      </c>
      <c r="CA168" s="6" t="str">
        <f t="shared" si="149"/>
        <v>rename point_57 "Loading_Point_29"</v>
      </c>
      <c r="CB168" s="6"/>
      <c r="CC168" s="6"/>
      <c r="CE168" s="6" t="str">
        <f t="shared" si="150"/>
        <v>pointload Loading_Point_29</v>
      </c>
      <c r="CF168" s="6"/>
      <c r="CG168" s="6"/>
    </row>
    <row r="169" spans="24:85" x14ac:dyDescent="0.25">
      <c r="X169" t="s">
        <v>34</v>
      </c>
      <c r="Y169">
        <v>30</v>
      </c>
      <c r="Z169" t="s">
        <v>35</v>
      </c>
      <c r="AA169" t="s">
        <v>36</v>
      </c>
      <c r="AB169">
        <v>30</v>
      </c>
      <c r="AC169" t="s">
        <v>37</v>
      </c>
      <c r="AK169" s="4" t="str">
        <f t="shared" si="151"/>
        <v>rename Polygon_30 "Loading_pile_30"</v>
      </c>
      <c r="AL169" s="3"/>
      <c r="AM169" s="3"/>
      <c r="AN169" s="3"/>
      <c r="AO169" s="3"/>
      <c r="AP169" s="3"/>
      <c r="AQ169" s="3"/>
      <c r="AR169" s="3"/>
      <c r="BJ169" t="s">
        <v>38</v>
      </c>
      <c r="BK169">
        <v>30</v>
      </c>
      <c r="BL169" t="s">
        <v>35</v>
      </c>
      <c r="BN169" t="s">
        <v>39</v>
      </c>
      <c r="BO169">
        <f t="shared" si="152"/>
        <v>30</v>
      </c>
      <c r="BP169" t="s">
        <v>37</v>
      </c>
      <c r="BQ169" s="6" t="str">
        <f t="shared" si="146"/>
        <v>rename line_30 "Pile30"</v>
      </c>
      <c r="BR169" s="6"/>
      <c r="BS169" s="6"/>
      <c r="BU169" t="s">
        <v>40</v>
      </c>
      <c r="BV169">
        <f t="shared" si="147"/>
        <v>59</v>
      </c>
      <c r="BW169" t="s">
        <v>35</v>
      </c>
      <c r="BX169" t="s">
        <v>41</v>
      </c>
      <c r="BY169">
        <f t="shared" si="148"/>
        <v>30</v>
      </c>
      <c r="BZ169" t="s">
        <v>37</v>
      </c>
      <c r="CA169" s="6" t="str">
        <f t="shared" si="149"/>
        <v>rename point_59 "Loading_Point_30"</v>
      </c>
      <c r="CB169" s="6"/>
      <c r="CC169" s="6"/>
      <c r="CE169" s="6" t="str">
        <f t="shared" si="150"/>
        <v>pointload Loading_Point_30</v>
      </c>
      <c r="CF169" s="6"/>
      <c r="CG169" s="6"/>
    </row>
    <row r="170" spans="24:85" x14ac:dyDescent="0.25">
      <c r="X170" t="s">
        <v>34</v>
      </c>
      <c r="Y170">
        <v>31</v>
      </c>
      <c r="Z170" t="s">
        <v>35</v>
      </c>
      <c r="AA170" t="s">
        <v>36</v>
      </c>
      <c r="AB170">
        <v>31</v>
      </c>
      <c r="AC170" t="s">
        <v>37</v>
      </c>
      <c r="AK170" s="4" t="str">
        <f t="shared" si="151"/>
        <v>rename Polygon_31 "Loading_pile_31"</v>
      </c>
      <c r="AL170" s="3"/>
      <c r="AM170" s="3"/>
      <c r="AN170" s="3"/>
      <c r="AO170" s="3"/>
      <c r="AP170" s="3"/>
      <c r="AQ170" s="3"/>
      <c r="AR170" s="3"/>
      <c r="BJ170" t="s">
        <v>38</v>
      </c>
      <c r="BK170">
        <v>31</v>
      </c>
      <c r="BL170" t="s">
        <v>35</v>
      </c>
      <c r="BN170" t="s">
        <v>39</v>
      </c>
      <c r="BO170">
        <f t="shared" si="152"/>
        <v>31</v>
      </c>
      <c r="BP170" t="s">
        <v>37</v>
      </c>
      <c r="BQ170" s="6" t="str">
        <f t="shared" si="146"/>
        <v>rename line_31 "Pile31"</v>
      </c>
      <c r="BR170" s="6"/>
      <c r="BS170" s="6"/>
      <c r="BU170" t="s">
        <v>40</v>
      </c>
      <c r="BV170">
        <f t="shared" si="147"/>
        <v>61</v>
      </c>
      <c r="BW170" t="s">
        <v>35</v>
      </c>
      <c r="BX170" t="s">
        <v>41</v>
      </c>
      <c r="BY170">
        <f t="shared" si="148"/>
        <v>31</v>
      </c>
      <c r="BZ170" t="s">
        <v>37</v>
      </c>
      <c r="CA170" s="6" t="str">
        <f t="shared" si="149"/>
        <v>rename point_61 "Loading_Point_31"</v>
      </c>
      <c r="CB170" s="6"/>
      <c r="CC170" s="6"/>
      <c r="CE170" s="6" t="str">
        <f t="shared" si="150"/>
        <v>pointload Loading_Point_31</v>
      </c>
      <c r="CF170" s="6"/>
      <c r="CG170" s="6"/>
    </row>
    <row r="171" spans="24:85" x14ac:dyDescent="0.25">
      <c r="X171" t="s">
        <v>34</v>
      </c>
      <c r="Y171">
        <v>32</v>
      </c>
      <c r="Z171" t="s">
        <v>35</v>
      </c>
      <c r="AA171" t="s">
        <v>36</v>
      </c>
      <c r="AB171">
        <v>32</v>
      </c>
      <c r="AC171" t="s">
        <v>37</v>
      </c>
      <c r="AK171" s="4" t="str">
        <f t="shared" si="151"/>
        <v>rename Polygon_32 "Loading_pile_32"</v>
      </c>
      <c r="AL171" s="3"/>
      <c r="AM171" s="3"/>
      <c r="AN171" s="3"/>
      <c r="AO171" s="3"/>
      <c r="AP171" s="3"/>
      <c r="AQ171" s="3"/>
      <c r="AR171" s="3"/>
      <c r="BJ171" t="s">
        <v>38</v>
      </c>
      <c r="BK171">
        <v>32</v>
      </c>
      <c r="BL171" t="s">
        <v>35</v>
      </c>
      <c r="BN171" t="s">
        <v>39</v>
      </c>
      <c r="BO171">
        <f t="shared" si="152"/>
        <v>32</v>
      </c>
      <c r="BP171" t="s">
        <v>37</v>
      </c>
      <c r="BQ171" s="6" t="str">
        <f t="shared" si="146"/>
        <v>rename line_32 "Pile32"</v>
      </c>
      <c r="BR171" s="6"/>
      <c r="BS171" s="6"/>
      <c r="BU171" t="s">
        <v>40</v>
      </c>
      <c r="BV171">
        <f t="shared" si="147"/>
        <v>63</v>
      </c>
      <c r="BW171" t="s">
        <v>35</v>
      </c>
      <c r="BX171" t="s">
        <v>41</v>
      </c>
      <c r="BY171">
        <f t="shared" si="148"/>
        <v>32</v>
      </c>
      <c r="BZ171" t="s">
        <v>37</v>
      </c>
      <c r="CA171" s="6" t="str">
        <f t="shared" si="149"/>
        <v>rename point_63 "Loading_Point_32"</v>
      </c>
      <c r="CB171" s="6"/>
      <c r="CC171" s="6"/>
      <c r="CE171" s="6" t="str">
        <f t="shared" si="150"/>
        <v>pointload Loading_Point_32</v>
      </c>
      <c r="CF171" s="6"/>
      <c r="CG171" s="6"/>
    </row>
    <row r="172" spans="24:85" x14ac:dyDescent="0.25">
      <c r="X172" t="s">
        <v>34</v>
      </c>
      <c r="Y172">
        <v>33</v>
      </c>
      <c r="Z172" t="s">
        <v>35</v>
      </c>
      <c r="AA172" t="s">
        <v>36</v>
      </c>
      <c r="AB172">
        <v>33</v>
      </c>
      <c r="AC172" t="s">
        <v>37</v>
      </c>
      <c r="AK172" s="4" t="str">
        <f t="shared" si="151"/>
        <v>rename Polygon_33 "Loading_pile_33"</v>
      </c>
      <c r="AL172" s="3"/>
      <c r="AM172" s="3"/>
      <c r="AN172" s="3"/>
      <c r="AO172" s="3"/>
      <c r="AP172" s="3"/>
      <c r="AQ172" s="3"/>
      <c r="AR172" s="3"/>
      <c r="BJ172" t="s">
        <v>38</v>
      </c>
      <c r="BK172">
        <v>33</v>
      </c>
      <c r="BL172" t="s">
        <v>35</v>
      </c>
      <c r="BN172" t="s">
        <v>39</v>
      </c>
      <c r="BO172">
        <f t="shared" si="152"/>
        <v>33</v>
      </c>
      <c r="BP172" t="s">
        <v>37</v>
      </c>
      <c r="BQ172" s="6" t="str">
        <f t="shared" si="146"/>
        <v>rename line_33 "Pile33"</v>
      </c>
      <c r="BR172" s="6"/>
      <c r="BS172" s="6"/>
      <c r="BU172" t="s">
        <v>40</v>
      </c>
      <c r="BV172">
        <f t="shared" si="147"/>
        <v>65</v>
      </c>
      <c r="BW172" t="s">
        <v>35</v>
      </c>
      <c r="BX172" t="s">
        <v>41</v>
      </c>
      <c r="BY172">
        <f t="shared" si="148"/>
        <v>33</v>
      </c>
      <c r="BZ172" t="s">
        <v>37</v>
      </c>
      <c r="CA172" s="6" t="str">
        <f t="shared" si="149"/>
        <v>rename point_65 "Loading_Point_33"</v>
      </c>
      <c r="CB172" s="6"/>
      <c r="CC172" s="6"/>
      <c r="CE172" s="6" t="str">
        <f t="shared" si="150"/>
        <v>pointload Loading_Point_33</v>
      </c>
      <c r="CF172" s="6"/>
      <c r="CG172" s="6"/>
    </row>
    <row r="173" spans="24:85" x14ac:dyDescent="0.25">
      <c r="X173" t="s">
        <v>34</v>
      </c>
      <c r="Y173">
        <v>34</v>
      </c>
      <c r="Z173" t="s">
        <v>35</v>
      </c>
      <c r="AA173" t="s">
        <v>36</v>
      </c>
      <c r="AB173">
        <v>34</v>
      </c>
      <c r="AC173" t="s">
        <v>37</v>
      </c>
      <c r="AK173" s="4" t="str">
        <f t="shared" si="151"/>
        <v>rename Polygon_34 "Loading_pile_34"</v>
      </c>
      <c r="AL173" s="3"/>
      <c r="AM173" s="3"/>
      <c r="AN173" s="3"/>
      <c r="AO173" s="3"/>
      <c r="AP173" s="3"/>
      <c r="AQ173" s="3"/>
      <c r="AR173" s="3"/>
      <c r="BJ173" t="s">
        <v>38</v>
      </c>
      <c r="BK173">
        <v>34</v>
      </c>
      <c r="BL173" t="s">
        <v>35</v>
      </c>
      <c r="BN173" t="s">
        <v>39</v>
      </c>
      <c r="BO173">
        <f t="shared" si="152"/>
        <v>34</v>
      </c>
      <c r="BP173" t="s">
        <v>37</v>
      </c>
      <c r="BQ173" s="6" t="str">
        <f t="shared" si="146"/>
        <v>rename line_34 "Pile34"</v>
      </c>
      <c r="BR173" s="6"/>
      <c r="BS173" s="6"/>
      <c r="BU173" t="s">
        <v>40</v>
      </c>
      <c r="BV173">
        <f t="shared" si="147"/>
        <v>67</v>
      </c>
      <c r="BW173" t="s">
        <v>35</v>
      </c>
      <c r="BX173" t="s">
        <v>41</v>
      </c>
      <c r="BY173">
        <f t="shared" si="148"/>
        <v>34</v>
      </c>
      <c r="BZ173" t="s">
        <v>37</v>
      </c>
      <c r="CA173" s="6" t="str">
        <f t="shared" si="149"/>
        <v>rename point_67 "Loading_Point_34"</v>
      </c>
      <c r="CB173" s="6"/>
      <c r="CC173" s="6"/>
      <c r="CE173" s="6" t="str">
        <f t="shared" si="150"/>
        <v>pointload Loading_Point_34</v>
      </c>
      <c r="CF173" s="6"/>
      <c r="CG173" s="6"/>
    </row>
    <row r="174" spans="24:85" x14ac:dyDescent="0.25">
      <c r="X174" t="s">
        <v>34</v>
      </c>
      <c r="Y174">
        <v>35</v>
      </c>
      <c r="Z174" t="s">
        <v>35</v>
      </c>
      <c r="AA174" t="s">
        <v>36</v>
      </c>
      <c r="AB174">
        <v>35</v>
      </c>
      <c r="AC174" t="s">
        <v>37</v>
      </c>
      <c r="AK174" s="4" t="str">
        <f t="shared" si="151"/>
        <v>rename Polygon_35 "Loading_pile_35"</v>
      </c>
      <c r="AL174" s="3"/>
      <c r="AM174" s="3"/>
      <c r="AN174" s="3"/>
      <c r="AO174" s="3"/>
      <c r="AP174" s="3"/>
      <c r="AQ174" s="3"/>
      <c r="AR174" s="3"/>
      <c r="BJ174" t="s">
        <v>38</v>
      </c>
      <c r="BK174">
        <v>35</v>
      </c>
      <c r="BL174" t="s">
        <v>35</v>
      </c>
      <c r="BN174" t="s">
        <v>39</v>
      </c>
      <c r="BO174">
        <f t="shared" si="152"/>
        <v>35</v>
      </c>
      <c r="BP174" t="s">
        <v>37</v>
      </c>
      <c r="BQ174" s="6" t="str">
        <f t="shared" si="146"/>
        <v>rename line_35 "Pile35"</v>
      </c>
      <c r="BR174" s="6"/>
      <c r="BS174" s="6"/>
      <c r="BU174" t="s">
        <v>40</v>
      </c>
      <c r="BV174">
        <f t="shared" si="147"/>
        <v>69</v>
      </c>
      <c r="BW174" t="s">
        <v>35</v>
      </c>
      <c r="BX174" t="s">
        <v>41</v>
      </c>
      <c r="BY174">
        <f t="shared" si="148"/>
        <v>35</v>
      </c>
      <c r="BZ174" t="s">
        <v>37</v>
      </c>
      <c r="CA174" s="6" t="str">
        <f t="shared" si="149"/>
        <v>rename point_69 "Loading_Point_35"</v>
      </c>
      <c r="CB174" s="6"/>
      <c r="CC174" s="6"/>
      <c r="CE174" s="6" t="str">
        <f t="shared" si="150"/>
        <v>pointload Loading_Point_35</v>
      </c>
      <c r="CF174" s="6"/>
      <c r="CG174" s="6"/>
    </row>
    <row r="175" spans="24:85" x14ac:dyDescent="0.25">
      <c r="X175" t="s">
        <v>34</v>
      </c>
      <c r="Y175">
        <v>36</v>
      </c>
      <c r="Z175" t="s">
        <v>35</v>
      </c>
      <c r="AA175" t="s">
        <v>36</v>
      </c>
      <c r="AB175">
        <v>36</v>
      </c>
      <c r="AC175" t="s">
        <v>37</v>
      </c>
      <c r="AK175" s="4" t="str">
        <f t="shared" si="151"/>
        <v>rename Polygon_36 "Loading_pile_36"</v>
      </c>
      <c r="AL175" s="3"/>
      <c r="AM175" s="3"/>
      <c r="AN175" s="3"/>
      <c r="AO175" s="3"/>
      <c r="AP175" s="3"/>
      <c r="AQ175" s="3"/>
      <c r="AR175" s="3"/>
      <c r="BJ175" t="s">
        <v>38</v>
      </c>
      <c r="BK175">
        <v>36</v>
      </c>
      <c r="BL175" t="s">
        <v>35</v>
      </c>
      <c r="BN175" t="s">
        <v>39</v>
      </c>
      <c r="BO175">
        <f t="shared" si="152"/>
        <v>36</v>
      </c>
      <c r="BP175" t="s">
        <v>37</v>
      </c>
      <c r="BQ175" s="6" t="str">
        <f t="shared" si="146"/>
        <v>rename line_36 "Pile36"</v>
      </c>
      <c r="BR175" s="6"/>
      <c r="BS175" s="6"/>
      <c r="BU175" t="s">
        <v>40</v>
      </c>
      <c r="BV175">
        <f t="shared" si="147"/>
        <v>71</v>
      </c>
      <c r="BW175" t="s">
        <v>35</v>
      </c>
      <c r="BX175" t="s">
        <v>41</v>
      </c>
      <c r="BY175">
        <f t="shared" si="148"/>
        <v>36</v>
      </c>
      <c r="BZ175" t="s">
        <v>37</v>
      </c>
      <c r="CA175" s="6" t="str">
        <f t="shared" si="149"/>
        <v>rename point_71 "Loading_Point_36"</v>
      </c>
      <c r="CB175" s="6"/>
      <c r="CC175" s="6"/>
      <c r="CE175" s="6" t="str">
        <f t="shared" si="150"/>
        <v>pointload Loading_Point_36</v>
      </c>
      <c r="CF175" s="6"/>
      <c r="CG175" s="6"/>
    </row>
    <row r="176" spans="24:85" x14ac:dyDescent="0.25">
      <c r="X176" t="s">
        <v>34</v>
      </c>
      <c r="Y176">
        <v>37</v>
      </c>
      <c r="Z176" t="s">
        <v>35</v>
      </c>
      <c r="AA176" t="s">
        <v>36</v>
      </c>
      <c r="AB176">
        <v>37</v>
      </c>
      <c r="AC176" t="s">
        <v>37</v>
      </c>
      <c r="AK176" s="4" t="str">
        <f t="shared" si="151"/>
        <v>rename Polygon_37 "Loading_pile_37"</v>
      </c>
      <c r="AL176" s="3"/>
      <c r="AM176" s="3"/>
      <c r="AN176" s="3"/>
      <c r="AO176" s="3"/>
      <c r="AP176" s="3"/>
      <c r="AQ176" s="3"/>
      <c r="AR176" s="3"/>
      <c r="BJ176" t="s">
        <v>38</v>
      </c>
      <c r="BK176">
        <v>37</v>
      </c>
      <c r="BL176" t="s">
        <v>35</v>
      </c>
      <c r="BN176" t="s">
        <v>39</v>
      </c>
      <c r="BO176">
        <f t="shared" si="152"/>
        <v>37</v>
      </c>
      <c r="BP176" t="s">
        <v>37</v>
      </c>
      <c r="BQ176" s="6" t="str">
        <f t="shared" si="146"/>
        <v>rename line_37 "Pile37"</v>
      </c>
      <c r="BR176" s="6"/>
      <c r="BS176" s="6"/>
      <c r="BU176" t="s">
        <v>40</v>
      </c>
      <c r="BV176">
        <f t="shared" si="147"/>
        <v>73</v>
      </c>
      <c r="BW176" t="s">
        <v>35</v>
      </c>
      <c r="BX176" t="s">
        <v>41</v>
      </c>
      <c r="BY176">
        <f t="shared" si="148"/>
        <v>37</v>
      </c>
      <c r="BZ176" t="s">
        <v>37</v>
      </c>
      <c r="CA176" s="6" t="str">
        <f t="shared" si="149"/>
        <v>rename point_73 "Loading_Point_37"</v>
      </c>
      <c r="CB176" s="6"/>
      <c r="CC176" s="6"/>
      <c r="CE176" s="6" t="str">
        <f t="shared" si="150"/>
        <v>pointload Loading_Point_37</v>
      </c>
      <c r="CF176" s="6"/>
      <c r="CG176" s="6"/>
    </row>
    <row r="177" spans="24:85" x14ac:dyDescent="0.25">
      <c r="X177" t="s">
        <v>34</v>
      </c>
      <c r="Y177">
        <v>38</v>
      </c>
      <c r="Z177" t="s">
        <v>35</v>
      </c>
      <c r="AA177" t="s">
        <v>36</v>
      </c>
      <c r="AB177">
        <v>38</v>
      </c>
      <c r="AC177" t="s">
        <v>37</v>
      </c>
      <c r="AK177" s="4" t="str">
        <f t="shared" si="151"/>
        <v>rename Polygon_38 "Loading_pile_38"</v>
      </c>
      <c r="AL177" s="3"/>
      <c r="AM177" s="3"/>
      <c r="AN177" s="3"/>
      <c r="AO177" s="3"/>
      <c r="AP177" s="3"/>
      <c r="AQ177" s="3"/>
      <c r="AR177" s="3"/>
      <c r="BJ177" t="s">
        <v>38</v>
      </c>
      <c r="BK177">
        <v>38</v>
      </c>
      <c r="BL177" t="s">
        <v>35</v>
      </c>
      <c r="BN177" t="s">
        <v>39</v>
      </c>
      <c r="BO177">
        <f t="shared" si="152"/>
        <v>38</v>
      </c>
      <c r="BP177" t="s">
        <v>37</v>
      </c>
      <c r="BQ177" s="6" t="str">
        <f t="shared" si="146"/>
        <v>rename line_38 "Pile38"</v>
      </c>
      <c r="BR177" s="6"/>
      <c r="BS177" s="6"/>
      <c r="BU177" t="s">
        <v>40</v>
      </c>
      <c r="BV177">
        <f t="shared" si="147"/>
        <v>75</v>
      </c>
      <c r="BW177" t="s">
        <v>35</v>
      </c>
      <c r="BX177" t="s">
        <v>41</v>
      </c>
      <c r="BY177">
        <f t="shared" si="148"/>
        <v>38</v>
      </c>
      <c r="BZ177" t="s">
        <v>37</v>
      </c>
      <c r="CA177" s="6" t="str">
        <f t="shared" si="149"/>
        <v>rename point_75 "Loading_Point_38"</v>
      </c>
      <c r="CB177" s="6"/>
      <c r="CC177" s="6"/>
      <c r="CE177" s="6" t="str">
        <f t="shared" si="150"/>
        <v>pointload Loading_Point_38</v>
      </c>
      <c r="CF177" s="6"/>
      <c r="CG177" s="6"/>
    </row>
    <row r="178" spans="24:85" x14ac:dyDescent="0.25">
      <c r="X178" t="s">
        <v>34</v>
      </c>
      <c r="Y178">
        <v>39</v>
      </c>
      <c r="Z178" t="s">
        <v>35</v>
      </c>
      <c r="AA178" t="s">
        <v>36</v>
      </c>
      <c r="AB178">
        <v>39</v>
      </c>
      <c r="AC178" t="s">
        <v>37</v>
      </c>
      <c r="AK178" s="4" t="str">
        <f t="shared" si="151"/>
        <v>rename Polygon_39 "Loading_pile_39"</v>
      </c>
      <c r="AL178" s="3"/>
      <c r="AM178" s="3"/>
      <c r="AN178" s="3"/>
      <c r="AO178" s="3"/>
      <c r="AP178" s="3"/>
      <c r="AQ178" s="3"/>
      <c r="AR178" s="3"/>
      <c r="BJ178" t="s">
        <v>38</v>
      </c>
      <c r="BK178">
        <v>39</v>
      </c>
      <c r="BL178" t="s">
        <v>35</v>
      </c>
      <c r="BN178" t="s">
        <v>39</v>
      </c>
      <c r="BO178">
        <f t="shared" si="152"/>
        <v>39</v>
      </c>
      <c r="BP178" t="s">
        <v>37</v>
      </c>
      <c r="BQ178" s="6" t="str">
        <f t="shared" si="146"/>
        <v>rename line_39 "Pile39"</v>
      </c>
      <c r="BR178" s="6"/>
      <c r="BS178" s="6"/>
      <c r="BU178" t="s">
        <v>40</v>
      </c>
      <c r="BV178">
        <f t="shared" si="147"/>
        <v>77</v>
      </c>
      <c r="BW178" t="s">
        <v>35</v>
      </c>
      <c r="BX178" t="s">
        <v>41</v>
      </c>
      <c r="BY178">
        <f t="shared" si="148"/>
        <v>39</v>
      </c>
      <c r="BZ178" t="s">
        <v>37</v>
      </c>
      <c r="CA178" s="6" t="str">
        <f t="shared" si="149"/>
        <v>rename point_77 "Loading_Point_39"</v>
      </c>
      <c r="CB178" s="6"/>
      <c r="CC178" s="6"/>
      <c r="CE178" s="6" t="str">
        <f t="shared" si="150"/>
        <v>pointload Loading_Point_39</v>
      </c>
      <c r="CF178" s="6"/>
      <c r="CG178" s="6"/>
    </row>
    <row r="179" spans="24:85" x14ac:dyDescent="0.25">
      <c r="X179" t="s">
        <v>34</v>
      </c>
      <c r="Y179">
        <v>40</v>
      </c>
      <c r="Z179" t="s">
        <v>35</v>
      </c>
      <c r="AA179" t="s">
        <v>36</v>
      </c>
      <c r="AB179">
        <v>40</v>
      </c>
      <c r="AC179" t="s">
        <v>37</v>
      </c>
      <c r="AK179" s="4" t="str">
        <f t="shared" si="151"/>
        <v>rename Polygon_40 "Loading_pile_40"</v>
      </c>
      <c r="AL179" s="3"/>
      <c r="AM179" s="3"/>
      <c r="AN179" s="3"/>
      <c r="AO179" s="3"/>
      <c r="AP179" s="3"/>
      <c r="AQ179" s="3"/>
      <c r="AR179" s="3"/>
      <c r="BJ179" t="s">
        <v>38</v>
      </c>
      <c r="BK179">
        <v>40</v>
      </c>
      <c r="BL179" t="s">
        <v>35</v>
      </c>
      <c r="BN179" t="s">
        <v>39</v>
      </c>
      <c r="BO179">
        <f t="shared" si="152"/>
        <v>40</v>
      </c>
      <c r="BP179" t="s">
        <v>37</v>
      </c>
      <c r="BQ179" s="6" t="str">
        <f t="shared" si="146"/>
        <v>rename line_40 "Pile40"</v>
      </c>
      <c r="BR179" s="6"/>
      <c r="BS179" s="6"/>
      <c r="BU179" t="s">
        <v>40</v>
      </c>
      <c r="BV179">
        <f t="shared" si="147"/>
        <v>79</v>
      </c>
      <c r="BW179" t="s">
        <v>35</v>
      </c>
      <c r="BX179" t="s">
        <v>41</v>
      </c>
      <c r="BY179">
        <f t="shared" si="148"/>
        <v>40</v>
      </c>
      <c r="BZ179" t="s">
        <v>37</v>
      </c>
      <c r="CA179" s="6" t="str">
        <f t="shared" si="149"/>
        <v>rename point_79 "Loading_Point_40"</v>
      </c>
      <c r="CB179" s="6"/>
      <c r="CC179" s="6"/>
      <c r="CE179" s="6" t="str">
        <f t="shared" si="150"/>
        <v>pointload Loading_Point_40</v>
      </c>
      <c r="CF179" s="6"/>
      <c r="CG179" s="6"/>
    </row>
    <row r="180" spans="24:85" x14ac:dyDescent="0.25">
      <c r="X180" t="s">
        <v>34</v>
      </c>
      <c r="Y180">
        <v>41</v>
      </c>
      <c r="Z180" t="s">
        <v>35</v>
      </c>
      <c r="AA180" t="s">
        <v>36</v>
      </c>
      <c r="AB180">
        <v>41</v>
      </c>
      <c r="AC180" t="s">
        <v>37</v>
      </c>
      <c r="AK180" s="4" t="str">
        <f t="shared" si="151"/>
        <v>rename Polygon_41 "Loading_pile_41"</v>
      </c>
      <c r="AL180" s="3"/>
      <c r="AM180" s="3"/>
      <c r="AN180" s="3"/>
      <c r="AO180" s="3"/>
      <c r="AP180" s="3"/>
      <c r="AQ180" s="3"/>
      <c r="AR180" s="3"/>
      <c r="BJ180" t="s">
        <v>38</v>
      </c>
      <c r="BK180">
        <v>41</v>
      </c>
      <c r="BL180" t="s">
        <v>35</v>
      </c>
      <c r="BN180" t="s">
        <v>39</v>
      </c>
      <c r="BO180">
        <f t="shared" si="152"/>
        <v>41</v>
      </c>
      <c r="BP180" t="s">
        <v>37</v>
      </c>
      <c r="BQ180" s="6" t="str">
        <f t="shared" si="146"/>
        <v>rename line_41 "Pile41"</v>
      </c>
      <c r="BR180" s="6"/>
      <c r="BS180" s="6"/>
      <c r="BU180" t="s">
        <v>40</v>
      </c>
      <c r="BV180">
        <f t="shared" si="147"/>
        <v>81</v>
      </c>
      <c r="BW180" t="s">
        <v>35</v>
      </c>
      <c r="BX180" t="s">
        <v>41</v>
      </c>
      <c r="BY180">
        <f t="shared" si="148"/>
        <v>41</v>
      </c>
      <c r="BZ180" t="s">
        <v>37</v>
      </c>
      <c r="CA180" s="6" t="str">
        <f t="shared" si="149"/>
        <v>rename point_81 "Loading_Point_41"</v>
      </c>
      <c r="CB180" s="6"/>
      <c r="CC180" s="6"/>
      <c r="CE180" s="6" t="str">
        <f t="shared" si="150"/>
        <v>pointload Loading_Point_41</v>
      </c>
      <c r="CF180" s="6"/>
      <c r="CG180" s="6"/>
    </row>
    <row r="181" spans="24:85" x14ac:dyDescent="0.25">
      <c r="X181" t="s">
        <v>34</v>
      </c>
      <c r="Y181">
        <v>42</v>
      </c>
      <c r="Z181" t="s">
        <v>35</v>
      </c>
      <c r="AA181" t="s">
        <v>36</v>
      </c>
      <c r="AB181">
        <v>42</v>
      </c>
      <c r="AC181" t="s">
        <v>37</v>
      </c>
      <c r="AK181" s="4" t="str">
        <f t="shared" si="151"/>
        <v>rename Polygon_42 "Loading_pile_42"</v>
      </c>
      <c r="AL181" s="3"/>
      <c r="AM181" s="3"/>
      <c r="AN181" s="3"/>
      <c r="AO181" s="3"/>
      <c r="AP181" s="3"/>
      <c r="AQ181" s="3"/>
      <c r="AR181" s="3"/>
      <c r="BJ181" t="s">
        <v>38</v>
      </c>
      <c r="BK181">
        <v>42</v>
      </c>
      <c r="BL181" t="s">
        <v>35</v>
      </c>
      <c r="BN181" t="s">
        <v>39</v>
      </c>
      <c r="BO181">
        <f t="shared" si="152"/>
        <v>42</v>
      </c>
      <c r="BP181" t="s">
        <v>37</v>
      </c>
      <c r="BQ181" s="6" t="str">
        <f t="shared" si="146"/>
        <v>rename line_42 "Pile42"</v>
      </c>
      <c r="BR181" s="6"/>
      <c r="BS181" s="6"/>
      <c r="BU181" t="s">
        <v>40</v>
      </c>
      <c r="BV181">
        <f t="shared" si="147"/>
        <v>83</v>
      </c>
      <c r="BW181" t="s">
        <v>35</v>
      </c>
      <c r="BX181" t="s">
        <v>41</v>
      </c>
      <c r="BY181">
        <f t="shared" si="148"/>
        <v>42</v>
      </c>
      <c r="BZ181" t="s">
        <v>37</v>
      </c>
      <c r="CA181" s="6" t="str">
        <f t="shared" si="149"/>
        <v>rename point_83 "Loading_Point_42"</v>
      </c>
      <c r="CB181" s="6"/>
      <c r="CC181" s="6"/>
      <c r="CE181" s="6" t="str">
        <f t="shared" si="150"/>
        <v>pointload Loading_Point_42</v>
      </c>
      <c r="CF181" s="6"/>
      <c r="CG181" s="6"/>
    </row>
    <row r="182" spans="24:85" x14ac:dyDescent="0.25">
      <c r="X182" t="s">
        <v>34</v>
      </c>
      <c r="Y182">
        <v>43</v>
      </c>
      <c r="Z182" t="s">
        <v>35</v>
      </c>
      <c r="AA182" t="s">
        <v>36</v>
      </c>
      <c r="AB182">
        <v>43</v>
      </c>
      <c r="AC182" t="s">
        <v>37</v>
      </c>
      <c r="AK182" s="4" t="str">
        <f t="shared" si="151"/>
        <v>rename Polygon_43 "Loading_pile_43"</v>
      </c>
      <c r="AL182" s="3"/>
      <c r="AM182" s="3"/>
      <c r="AN182" s="3"/>
      <c r="AO182" s="3"/>
      <c r="AP182" s="3"/>
      <c r="AQ182" s="3"/>
      <c r="AR182" s="3"/>
      <c r="BJ182" t="s">
        <v>38</v>
      </c>
      <c r="BK182">
        <v>43</v>
      </c>
      <c r="BL182" t="s">
        <v>35</v>
      </c>
      <c r="BN182" t="s">
        <v>39</v>
      </c>
      <c r="BO182">
        <f t="shared" si="152"/>
        <v>43</v>
      </c>
      <c r="BP182" t="s">
        <v>37</v>
      </c>
      <c r="BQ182" s="6" t="str">
        <f t="shared" si="146"/>
        <v>rename line_43 "Pile43"</v>
      </c>
      <c r="BR182" s="6"/>
      <c r="BS182" s="6"/>
      <c r="BU182" t="s">
        <v>40</v>
      </c>
      <c r="BV182">
        <f t="shared" si="147"/>
        <v>85</v>
      </c>
      <c r="BW182" t="s">
        <v>35</v>
      </c>
      <c r="BX182" t="s">
        <v>41</v>
      </c>
      <c r="BY182">
        <f t="shared" si="148"/>
        <v>43</v>
      </c>
      <c r="BZ182" t="s">
        <v>37</v>
      </c>
      <c r="CA182" s="6" t="str">
        <f t="shared" si="149"/>
        <v>rename point_85 "Loading_Point_43"</v>
      </c>
      <c r="CB182" s="6"/>
      <c r="CC182" s="6"/>
      <c r="CE182" s="6" t="str">
        <f t="shared" si="150"/>
        <v>pointload Loading_Point_43</v>
      </c>
      <c r="CF182" s="6"/>
      <c r="CG182" s="6"/>
    </row>
    <row r="183" spans="24:85" x14ac:dyDescent="0.25">
      <c r="X183" t="s">
        <v>34</v>
      </c>
      <c r="Y183">
        <v>44</v>
      </c>
      <c r="Z183" t="s">
        <v>35</v>
      </c>
      <c r="AA183" t="s">
        <v>36</v>
      </c>
      <c r="AB183">
        <v>44</v>
      </c>
      <c r="AC183" t="s">
        <v>37</v>
      </c>
      <c r="AK183" s="4" t="str">
        <f t="shared" si="151"/>
        <v>rename Polygon_44 "Loading_pile_44"</v>
      </c>
      <c r="AL183" s="3"/>
      <c r="AM183" s="3"/>
      <c r="AN183" s="3"/>
      <c r="AO183" s="3"/>
      <c r="AP183" s="3"/>
      <c r="AQ183" s="3"/>
      <c r="AR183" s="3"/>
      <c r="BJ183" t="s">
        <v>38</v>
      </c>
      <c r="BK183">
        <v>44</v>
      </c>
      <c r="BL183" t="s">
        <v>35</v>
      </c>
      <c r="BN183" t="s">
        <v>39</v>
      </c>
      <c r="BO183">
        <f t="shared" si="152"/>
        <v>44</v>
      </c>
      <c r="BP183" t="s">
        <v>37</v>
      </c>
      <c r="BQ183" s="6" t="str">
        <f t="shared" si="146"/>
        <v>rename line_44 "Pile44"</v>
      </c>
      <c r="BR183" s="6"/>
      <c r="BS183" s="6"/>
      <c r="BU183" t="s">
        <v>40</v>
      </c>
      <c r="BV183">
        <f t="shared" si="147"/>
        <v>87</v>
      </c>
      <c r="BW183" t="s">
        <v>35</v>
      </c>
      <c r="BX183" t="s">
        <v>41</v>
      </c>
      <c r="BY183">
        <f t="shared" si="148"/>
        <v>44</v>
      </c>
      <c r="BZ183" t="s">
        <v>37</v>
      </c>
      <c r="CA183" s="6" t="str">
        <f t="shared" si="149"/>
        <v>rename point_87 "Loading_Point_44"</v>
      </c>
      <c r="CB183" s="6"/>
      <c r="CC183" s="6"/>
      <c r="CE183" s="6" t="str">
        <f t="shared" si="150"/>
        <v>pointload Loading_Point_44</v>
      </c>
      <c r="CF183" s="6"/>
      <c r="CG183" s="6"/>
    </row>
    <row r="184" spans="24:85" x14ac:dyDescent="0.25">
      <c r="X184" t="s">
        <v>34</v>
      </c>
      <c r="Y184">
        <v>45</v>
      </c>
      <c r="Z184" t="s">
        <v>35</v>
      </c>
      <c r="AA184" t="s">
        <v>36</v>
      </c>
      <c r="AB184">
        <v>45</v>
      </c>
      <c r="AC184" t="s">
        <v>37</v>
      </c>
      <c r="AK184" s="4" t="str">
        <f t="shared" si="151"/>
        <v>rename Polygon_45 "Loading_pile_45"</v>
      </c>
      <c r="AL184" s="3"/>
      <c r="AM184" s="3"/>
      <c r="AN184" s="3"/>
      <c r="AO184" s="3"/>
      <c r="AP184" s="3"/>
      <c r="AQ184" s="3"/>
      <c r="AR184" s="3"/>
      <c r="BJ184" t="s">
        <v>38</v>
      </c>
      <c r="BK184">
        <v>45</v>
      </c>
      <c r="BL184" t="s">
        <v>35</v>
      </c>
      <c r="BN184" t="s">
        <v>39</v>
      </c>
      <c r="BO184">
        <f t="shared" si="152"/>
        <v>45</v>
      </c>
      <c r="BP184" t="s">
        <v>37</v>
      </c>
      <c r="BQ184" s="6" t="str">
        <f t="shared" si="146"/>
        <v>rename line_45 "Pile45"</v>
      </c>
      <c r="BR184" s="6"/>
      <c r="BS184" s="6"/>
      <c r="BU184" t="s">
        <v>40</v>
      </c>
      <c r="BV184">
        <f t="shared" si="147"/>
        <v>89</v>
      </c>
      <c r="BW184" t="s">
        <v>35</v>
      </c>
      <c r="BX184" t="s">
        <v>41</v>
      </c>
      <c r="BY184">
        <f t="shared" si="148"/>
        <v>45</v>
      </c>
      <c r="BZ184" t="s">
        <v>37</v>
      </c>
      <c r="CA184" s="6" t="str">
        <f t="shared" si="149"/>
        <v>rename point_89 "Loading_Point_45"</v>
      </c>
      <c r="CB184" s="6"/>
      <c r="CC184" s="6"/>
      <c r="CE184" s="6" t="str">
        <f t="shared" si="150"/>
        <v>pointload Loading_Point_45</v>
      </c>
      <c r="CF184" s="6"/>
      <c r="CG184" s="6"/>
    </row>
    <row r="185" spans="24:85" x14ac:dyDescent="0.25">
      <c r="X185" t="s">
        <v>34</v>
      </c>
      <c r="Y185">
        <v>46</v>
      </c>
      <c r="Z185" t="s">
        <v>35</v>
      </c>
      <c r="AA185" t="s">
        <v>36</v>
      </c>
      <c r="AB185">
        <v>46</v>
      </c>
      <c r="AC185" t="s">
        <v>37</v>
      </c>
      <c r="AK185" s="4" t="str">
        <f t="shared" si="151"/>
        <v>rename Polygon_46 "Loading_pile_46"</v>
      </c>
      <c r="AL185" s="3"/>
      <c r="AM185" s="3"/>
      <c r="AN185" s="3"/>
      <c r="AO185" s="3"/>
      <c r="AP185" s="3"/>
      <c r="AQ185" s="3"/>
      <c r="AR185" s="3"/>
      <c r="BJ185" t="s">
        <v>38</v>
      </c>
      <c r="BK185">
        <v>46</v>
      </c>
      <c r="BL185" t="s">
        <v>35</v>
      </c>
      <c r="BN185" t="s">
        <v>39</v>
      </c>
      <c r="BO185">
        <f t="shared" si="152"/>
        <v>46</v>
      </c>
      <c r="BP185" t="s">
        <v>37</v>
      </c>
      <c r="BQ185" s="6" t="str">
        <f t="shared" si="146"/>
        <v>rename line_46 "Pile46"</v>
      </c>
      <c r="BR185" s="6"/>
      <c r="BS185" s="6"/>
      <c r="BU185" t="s">
        <v>40</v>
      </c>
      <c r="BV185">
        <f t="shared" si="147"/>
        <v>91</v>
      </c>
      <c r="BW185" t="s">
        <v>35</v>
      </c>
      <c r="BX185" t="s">
        <v>41</v>
      </c>
      <c r="BY185">
        <f t="shared" si="148"/>
        <v>46</v>
      </c>
      <c r="BZ185" t="s">
        <v>37</v>
      </c>
      <c r="CA185" s="6" t="str">
        <f t="shared" si="149"/>
        <v>rename point_91 "Loading_Point_46"</v>
      </c>
      <c r="CB185" s="6"/>
      <c r="CC185" s="6"/>
      <c r="CE185" s="6" t="str">
        <f t="shared" si="150"/>
        <v>pointload Loading_Point_46</v>
      </c>
      <c r="CF185" s="6"/>
      <c r="CG185" s="6"/>
    </row>
    <row r="186" spans="24:85" x14ac:dyDescent="0.25">
      <c r="X186" t="s">
        <v>34</v>
      </c>
      <c r="Y186">
        <v>47</v>
      </c>
      <c r="Z186" t="s">
        <v>35</v>
      </c>
      <c r="AA186" t="s">
        <v>36</v>
      </c>
      <c r="AB186">
        <v>47</v>
      </c>
      <c r="AC186" t="s">
        <v>37</v>
      </c>
      <c r="AK186" s="4" t="str">
        <f t="shared" si="151"/>
        <v>rename Polygon_47 "Loading_pile_47"</v>
      </c>
      <c r="AL186" s="3"/>
      <c r="AM186" s="3"/>
      <c r="AN186" s="3"/>
      <c r="AO186" s="3"/>
      <c r="AP186" s="3"/>
      <c r="AQ186" s="3"/>
      <c r="AR186" s="3"/>
      <c r="BJ186" t="s">
        <v>38</v>
      </c>
      <c r="BK186">
        <v>47</v>
      </c>
      <c r="BL186" t="s">
        <v>35</v>
      </c>
      <c r="BN186" t="s">
        <v>39</v>
      </c>
      <c r="BO186">
        <f t="shared" si="152"/>
        <v>47</v>
      </c>
      <c r="BP186" t="s">
        <v>37</v>
      </c>
      <c r="BQ186" s="6" t="str">
        <f t="shared" si="146"/>
        <v>rename line_47 "Pile47"</v>
      </c>
      <c r="BR186" s="6"/>
      <c r="BS186" s="6"/>
      <c r="BU186" t="s">
        <v>40</v>
      </c>
      <c r="BV186">
        <f t="shared" si="147"/>
        <v>93</v>
      </c>
      <c r="BW186" t="s">
        <v>35</v>
      </c>
      <c r="BX186" t="s">
        <v>41</v>
      </c>
      <c r="BY186">
        <f t="shared" si="148"/>
        <v>47</v>
      </c>
      <c r="BZ186" t="s">
        <v>37</v>
      </c>
      <c r="CA186" s="6" t="str">
        <f t="shared" si="149"/>
        <v>rename point_93 "Loading_Point_47"</v>
      </c>
      <c r="CB186" s="6"/>
      <c r="CC186" s="6"/>
      <c r="CE186" s="6" t="str">
        <f t="shared" si="150"/>
        <v>pointload Loading_Point_47</v>
      </c>
      <c r="CF186" s="6"/>
      <c r="CG186" s="6"/>
    </row>
    <row r="187" spans="24:85" x14ac:dyDescent="0.25">
      <c r="X187" t="s">
        <v>34</v>
      </c>
      <c r="Y187">
        <v>48</v>
      </c>
      <c r="Z187" t="s">
        <v>35</v>
      </c>
      <c r="AA187" t="s">
        <v>36</v>
      </c>
      <c r="AB187">
        <v>48</v>
      </c>
      <c r="AC187" t="s">
        <v>37</v>
      </c>
      <c r="AK187" s="4" t="str">
        <f t="shared" si="151"/>
        <v>rename Polygon_48 "Loading_pile_48"</v>
      </c>
      <c r="AL187" s="3"/>
      <c r="AM187" s="3"/>
      <c r="AN187" s="3"/>
      <c r="AO187" s="3"/>
      <c r="AP187" s="3"/>
      <c r="AQ187" s="3"/>
      <c r="AR187" s="3"/>
      <c r="BJ187" t="s">
        <v>38</v>
      </c>
      <c r="BK187">
        <v>48</v>
      </c>
      <c r="BL187" t="s">
        <v>35</v>
      </c>
      <c r="BN187" t="s">
        <v>39</v>
      </c>
      <c r="BO187">
        <f t="shared" si="152"/>
        <v>48</v>
      </c>
      <c r="BP187" t="s">
        <v>37</v>
      </c>
      <c r="BQ187" s="6" t="str">
        <f t="shared" si="146"/>
        <v>rename line_48 "Pile48"</v>
      </c>
      <c r="BR187" s="6"/>
      <c r="BS187" s="6"/>
      <c r="BU187" t="s">
        <v>40</v>
      </c>
      <c r="BV187">
        <f t="shared" si="147"/>
        <v>95</v>
      </c>
      <c r="BW187" t="s">
        <v>35</v>
      </c>
      <c r="BX187" t="s">
        <v>41</v>
      </c>
      <c r="BY187">
        <f t="shared" si="148"/>
        <v>48</v>
      </c>
      <c r="BZ187" t="s">
        <v>37</v>
      </c>
      <c r="CA187" s="6" t="str">
        <f t="shared" si="149"/>
        <v>rename point_95 "Loading_Point_48"</v>
      </c>
      <c r="CB187" s="6"/>
      <c r="CC187" s="6"/>
      <c r="CE187" s="6" t="str">
        <f t="shared" si="150"/>
        <v>pointload Loading_Point_48</v>
      </c>
      <c r="CF187" s="6"/>
      <c r="CG187" s="6"/>
    </row>
    <row r="188" spans="24:85" x14ac:dyDescent="0.25">
      <c r="X188" t="s">
        <v>34</v>
      </c>
      <c r="Y188">
        <v>49</v>
      </c>
      <c r="Z188" t="s">
        <v>35</v>
      </c>
      <c r="AA188" t="s">
        <v>36</v>
      </c>
      <c r="AB188">
        <v>49</v>
      </c>
      <c r="AC188" t="s">
        <v>37</v>
      </c>
      <c r="AK188" s="4" t="str">
        <f t="shared" si="151"/>
        <v>rename Polygon_49 "Loading_pile_49"</v>
      </c>
      <c r="AL188" s="3"/>
      <c r="AM188" s="3"/>
      <c r="AN188" s="3"/>
      <c r="AO188" s="3"/>
      <c r="AP188" s="3"/>
      <c r="AQ188" s="3"/>
      <c r="AR188" s="3"/>
      <c r="BJ188" t="s">
        <v>38</v>
      </c>
      <c r="BK188">
        <v>49</v>
      </c>
      <c r="BL188" t="s">
        <v>35</v>
      </c>
      <c r="BN188" t="s">
        <v>39</v>
      </c>
      <c r="BO188">
        <f t="shared" si="152"/>
        <v>49</v>
      </c>
      <c r="BP188" t="s">
        <v>37</v>
      </c>
      <c r="BQ188" s="6" t="str">
        <f t="shared" si="146"/>
        <v>rename line_49 "Pile49"</v>
      </c>
      <c r="BR188" s="6"/>
      <c r="BS188" s="6"/>
      <c r="BU188" t="s">
        <v>40</v>
      </c>
      <c r="BV188">
        <f t="shared" si="147"/>
        <v>97</v>
      </c>
      <c r="BW188" t="s">
        <v>35</v>
      </c>
      <c r="BX188" t="s">
        <v>41</v>
      </c>
      <c r="BY188">
        <f t="shared" si="148"/>
        <v>49</v>
      </c>
      <c r="BZ188" t="s">
        <v>37</v>
      </c>
      <c r="CA188" s="6" t="str">
        <f t="shared" si="149"/>
        <v>rename point_97 "Loading_Point_49"</v>
      </c>
      <c r="CB188" s="6"/>
      <c r="CC188" s="6"/>
      <c r="CE188" s="6" t="str">
        <f t="shared" si="150"/>
        <v>pointload Loading_Point_49</v>
      </c>
      <c r="CF188" s="6"/>
      <c r="CG188" s="6"/>
    </row>
    <row r="189" spans="24:85" x14ac:dyDescent="0.25">
      <c r="X189" t="s">
        <v>34</v>
      </c>
      <c r="Y189">
        <v>50</v>
      </c>
      <c r="Z189" t="s">
        <v>35</v>
      </c>
      <c r="AA189" t="s">
        <v>36</v>
      </c>
      <c r="AB189">
        <v>50</v>
      </c>
      <c r="AC189" t="s">
        <v>37</v>
      </c>
      <c r="AK189" s="4" t="str">
        <f t="shared" si="151"/>
        <v>rename Polygon_50 "Loading_pile_50"</v>
      </c>
      <c r="AL189" s="3"/>
      <c r="AM189" s="3"/>
      <c r="AN189" s="3"/>
      <c r="AO189" s="3"/>
      <c r="AP189" s="3"/>
      <c r="AQ189" s="3"/>
      <c r="AR189" s="3"/>
      <c r="BJ189" t="s">
        <v>38</v>
      </c>
      <c r="BK189">
        <v>50</v>
      </c>
      <c r="BL189" t="s">
        <v>35</v>
      </c>
      <c r="BN189" t="s">
        <v>39</v>
      </c>
      <c r="BO189">
        <f t="shared" si="152"/>
        <v>50</v>
      </c>
      <c r="BP189" t="s">
        <v>37</v>
      </c>
      <c r="BQ189" s="6" t="str">
        <f t="shared" si="146"/>
        <v>rename line_50 "Pile50"</v>
      </c>
      <c r="BR189" s="6"/>
      <c r="BS189" s="6"/>
      <c r="BU189" t="s">
        <v>40</v>
      </c>
      <c r="BV189">
        <f t="shared" si="147"/>
        <v>99</v>
      </c>
      <c r="BW189" t="s">
        <v>35</v>
      </c>
      <c r="BX189" t="s">
        <v>41</v>
      </c>
      <c r="BY189">
        <f t="shared" si="148"/>
        <v>50</v>
      </c>
      <c r="BZ189" t="s">
        <v>37</v>
      </c>
      <c r="CA189" s="6" t="str">
        <f t="shared" si="149"/>
        <v>rename point_99 "Loading_Point_50"</v>
      </c>
      <c r="CB189" s="6"/>
      <c r="CC189" s="6"/>
      <c r="CE189" s="6" t="str">
        <f t="shared" si="150"/>
        <v>pointload Loading_Point_50</v>
      </c>
      <c r="CF189" s="6"/>
      <c r="CG189" s="6"/>
    </row>
    <row r="190" spans="24:85" x14ac:dyDescent="0.25">
      <c r="X190" t="s">
        <v>34</v>
      </c>
      <c r="Y190">
        <v>51</v>
      </c>
      <c r="Z190" t="s">
        <v>35</v>
      </c>
      <c r="AA190" t="s">
        <v>36</v>
      </c>
      <c r="AB190">
        <v>51</v>
      </c>
      <c r="AC190" t="s">
        <v>37</v>
      </c>
      <c r="AK190" s="4" t="str">
        <f t="shared" si="151"/>
        <v>rename Polygon_51 "Loading_pile_51"</v>
      </c>
      <c r="AL190" s="3"/>
      <c r="AM190" s="3"/>
      <c r="AN190" s="3"/>
      <c r="AO190" s="3"/>
      <c r="AP190" s="3"/>
      <c r="AQ190" s="3"/>
      <c r="AR190" s="3"/>
      <c r="BJ190" t="s">
        <v>38</v>
      </c>
      <c r="BK190">
        <v>51</v>
      </c>
      <c r="BL190" t="s">
        <v>35</v>
      </c>
      <c r="BN190" t="s">
        <v>39</v>
      </c>
      <c r="BO190">
        <f t="shared" si="152"/>
        <v>51</v>
      </c>
      <c r="BP190" t="s">
        <v>37</v>
      </c>
      <c r="BQ190" s="6" t="str">
        <f t="shared" si="146"/>
        <v>rename line_51 "Pile51"</v>
      </c>
      <c r="BR190" s="6"/>
      <c r="BS190" s="6"/>
      <c r="BU190" t="s">
        <v>40</v>
      </c>
      <c r="BV190">
        <f t="shared" si="147"/>
        <v>101</v>
      </c>
      <c r="BW190" t="s">
        <v>35</v>
      </c>
      <c r="BX190" t="s">
        <v>41</v>
      </c>
      <c r="BY190">
        <f t="shared" si="148"/>
        <v>51</v>
      </c>
      <c r="BZ190" t="s">
        <v>37</v>
      </c>
      <c r="CA190" s="6" t="str">
        <f t="shared" si="149"/>
        <v>rename point_101 "Loading_Point_51"</v>
      </c>
      <c r="CB190" s="6"/>
      <c r="CC190" s="6"/>
      <c r="CE190" s="6" t="str">
        <f t="shared" si="150"/>
        <v>pointload Loading_Point_51</v>
      </c>
      <c r="CF190" s="6"/>
      <c r="CG190" s="6"/>
    </row>
    <row r="191" spans="24:85" x14ac:dyDescent="0.25">
      <c r="X191" t="s">
        <v>34</v>
      </c>
      <c r="Y191">
        <v>52</v>
      </c>
      <c r="Z191" t="s">
        <v>35</v>
      </c>
      <c r="AA191" t="s">
        <v>36</v>
      </c>
      <c r="AB191">
        <v>52</v>
      </c>
      <c r="AC191" t="s">
        <v>37</v>
      </c>
      <c r="AK191" s="4" t="str">
        <f t="shared" si="151"/>
        <v>rename Polygon_52 "Loading_pile_52"</v>
      </c>
      <c r="AL191" s="3"/>
      <c r="AM191" s="3"/>
      <c r="AN191" s="3"/>
      <c r="AO191" s="3"/>
      <c r="AP191" s="3"/>
      <c r="AQ191" s="3"/>
      <c r="AR191" s="3"/>
      <c r="BJ191" t="s">
        <v>38</v>
      </c>
      <c r="BK191">
        <v>52</v>
      </c>
      <c r="BL191" t="s">
        <v>35</v>
      </c>
      <c r="BN191" t="s">
        <v>39</v>
      </c>
      <c r="BO191">
        <f t="shared" si="152"/>
        <v>52</v>
      </c>
      <c r="BP191" t="s">
        <v>37</v>
      </c>
      <c r="BQ191" s="6" t="str">
        <f t="shared" si="146"/>
        <v>rename line_52 "Pile52"</v>
      </c>
      <c r="BR191" s="6"/>
      <c r="BS191" s="6"/>
      <c r="BU191" t="s">
        <v>40</v>
      </c>
      <c r="BV191">
        <f t="shared" si="147"/>
        <v>103</v>
      </c>
      <c r="BW191" t="s">
        <v>35</v>
      </c>
      <c r="BX191" t="s">
        <v>41</v>
      </c>
      <c r="BY191">
        <f t="shared" si="148"/>
        <v>52</v>
      </c>
      <c r="BZ191" t="s">
        <v>37</v>
      </c>
      <c r="CA191" s="6" t="str">
        <f t="shared" si="149"/>
        <v>rename point_103 "Loading_Point_52"</v>
      </c>
      <c r="CB191" s="6"/>
      <c r="CC191" s="6"/>
      <c r="CE191" s="6" t="str">
        <f t="shared" si="150"/>
        <v>pointload Loading_Point_52</v>
      </c>
      <c r="CF191" s="6"/>
      <c r="CG191" s="6"/>
    </row>
    <row r="192" spans="24:85" x14ac:dyDescent="0.25">
      <c r="X192" t="s">
        <v>34</v>
      </c>
      <c r="Y192">
        <v>53</v>
      </c>
      <c r="Z192" t="s">
        <v>35</v>
      </c>
      <c r="AA192" t="s">
        <v>36</v>
      </c>
      <c r="AB192">
        <v>53</v>
      </c>
      <c r="AC192" t="s">
        <v>37</v>
      </c>
      <c r="AK192" s="4" t="str">
        <f t="shared" si="151"/>
        <v>rename Polygon_53 "Loading_pile_53"</v>
      </c>
      <c r="AL192" s="3"/>
      <c r="AM192" s="3"/>
      <c r="AN192" s="3"/>
      <c r="AO192" s="3"/>
      <c r="AP192" s="3"/>
      <c r="AQ192" s="3"/>
      <c r="AR192" s="3"/>
      <c r="BJ192" t="s">
        <v>38</v>
      </c>
      <c r="BK192">
        <v>53</v>
      </c>
      <c r="BL192" t="s">
        <v>35</v>
      </c>
      <c r="BN192" t="s">
        <v>39</v>
      </c>
      <c r="BO192">
        <f t="shared" si="152"/>
        <v>53</v>
      </c>
      <c r="BP192" t="s">
        <v>37</v>
      </c>
      <c r="BQ192" s="6" t="str">
        <f t="shared" si="146"/>
        <v>rename line_53 "Pile53"</v>
      </c>
      <c r="BR192" s="6"/>
      <c r="BS192" s="6"/>
      <c r="BU192" t="s">
        <v>40</v>
      </c>
      <c r="BV192">
        <f t="shared" si="147"/>
        <v>105</v>
      </c>
      <c r="BW192" t="s">
        <v>35</v>
      </c>
      <c r="BX192" t="s">
        <v>41</v>
      </c>
      <c r="BY192">
        <f t="shared" si="148"/>
        <v>53</v>
      </c>
      <c r="BZ192" t="s">
        <v>37</v>
      </c>
      <c r="CA192" s="6" t="str">
        <f t="shared" si="149"/>
        <v>rename point_105 "Loading_Point_53"</v>
      </c>
      <c r="CB192" s="6"/>
      <c r="CC192" s="6"/>
      <c r="CE192" s="6" t="str">
        <f t="shared" si="150"/>
        <v>pointload Loading_Point_53</v>
      </c>
      <c r="CF192" s="6"/>
      <c r="CG192" s="6"/>
    </row>
    <row r="193" spans="24:85" x14ac:dyDescent="0.25">
      <c r="X193" t="s">
        <v>34</v>
      </c>
      <c r="Y193">
        <v>54</v>
      </c>
      <c r="Z193" t="s">
        <v>35</v>
      </c>
      <c r="AA193" t="s">
        <v>36</v>
      </c>
      <c r="AB193">
        <v>54</v>
      </c>
      <c r="AC193" t="s">
        <v>37</v>
      </c>
      <c r="AK193" s="4" t="str">
        <f t="shared" si="151"/>
        <v>rename Polygon_54 "Loading_pile_54"</v>
      </c>
      <c r="AL193" s="3"/>
      <c r="AM193" s="3"/>
      <c r="AN193" s="3"/>
      <c r="AO193" s="3"/>
      <c r="AP193" s="3"/>
      <c r="AQ193" s="3"/>
      <c r="AR193" s="3"/>
      <c r="BJ193" t="s">
        <v>38</v>
      </c>
      <c r="BK193">
        <v>54</v>
      </c>
      <c r="BL193" t="s">
        <v>35</v>
      </c>
      <c r="BN193" t="s">
        <v>39</v>
      </c>
      <c r="BO193">
        <f t="shared" si="152"/>
        <v>54</v>
      </c>
      <c r="BP193" t="s">
        <v>37</v>
      </c>
      <c r="BQ193" s="6" t="str">
        <f t="shared" si="146"/>
        <v>rename line_54 "Pile54"</v>
      </c>
      <c r="BR193" s="6"/>
      <c r="BS193" s="6"/>
      <c r="BU193" t="s">
        <v>40</v>
      </c>
      <c r="BV193">
        <f t="shared" si="147"/>
        <v>107</v>
      </c>
      <c r="BW193" t="s">
        <v>35</v>
      </c>
      <c r="BX193" t="s">
        <v>41</v>
      </c>
      <c r="BY193">
        <f t="shared" si="148"/>
        <v>54</v>
      </c>
      <c r="BZ193" t="s">
        <v>37</v>
      </c>
      <c r="CA193" s="6" t="str">
        <f t="shared" si="149"/>
        <v>rename point_107 "Loading_Point_54"</v>
      </c>
      <c r="CB193" s="6"/>
      <c r="CC193" s="6"/>
      <c r="CE193" s="6" t="str">
        <f t="shared" si="150"/>
        <v>pointload Loading_Point_54</v>
      </c>
      <c r="CF193" s="6"/>
      <c r="CG193" s="6"/>
    </row>
    <row r="194" spans="24:85" x14ac:dyDescent="0.25">
      <c r="X194" t="s">
        <v>34</v>
      </c>
      <c r="Y194">
        <v>55</v>
      </c>
      <c r="Z194" t="s">
        <v>35</v>
      </c>
      <c r="AA194" t="s">
        <v>36</v>
      </c>
      <c r="AB194">
        <v>55</v>
      </c>
      <c r="AC194" t="s">
        <v>37</v>
      </c>
      <c r="AK194" s="4" t="str">
        <f t="shared" si="151"/>
        <v>rename Polygon_55 "Loading_pile_55"</v>
      </c>
      <c r="AL194" s="3"/>
      <c r="AM194" s="3"/>
      <c r="AN194" s="3"/>
      <c r="AO194" s="3"/>
      <c r="AP194" s="3"/>
      <c r="AQ194" s="3"/>
      <c r="AR194" s="3"/>
      <c r="BJ194" t="s">
        <v>38</v>
      </c>
      <c r="BK194">
        <v>55</v>
      </c>
      <c r="BL194" t="s">
        <v>35</v>
      </c>
      <c r="BN194" t="s">
        <v>39</v>
      </c>
      <c r="BO194">
        <f t="shared" si="152"/>
        <v>55</v>
      </c>
      <c r="BP194" t="s">
        <v>37</v>
      </c>
      <c r="BQ194" s="6" t="str">
        <f t="shared" si="146"/>
        <v>rename line_55 "Pile55"</v>
      </c>
      <c r="BR194" s="6"/>
      <c r="BS194" s="6"/>
      <c r="BU194" t="s">
        <v>40</v>
      </c>
      <c r="BV194">
        <f t="shared" si="147"/>
        <v>109</v>
      </c>
      <c r="BW194" t="s">
        <v>35</v>
      </c>
      <c r="BX194" t="s">
        <v>41</v>
      </c>
      <c r="BY194">
        <f t="shared" si="148"/>
        <v>55</v>
      </c>
      <c r="BZ194" t="s">
        <v>37</v>
      </c>
      <c r="CA194" s="6" t="str">
        <f t="shared" si="149"/>
        <v>rename point_109 "Loading_Point_55"</v>
      </c>
      <c r="CB194" s="6"/>
      <c r="CC194" s="6"/>
      <c r="CE194" s="6" t="str">
        <f t="shared" si="150"/>
        <v>pointload Loading_Point_55</v>
      </c>
      <c r="CF194" s="6"/>
      <c r="CG194" s="6"/>
    </row>
    <row r="195" spans="24:85" x14ac:dyDescent="0.25">
      <c r="X195" t="s">
        <v>34</v>
      </c>
      <c r="Y195">
        <v>56</v>
      </c>
      <c r="Z195" t="s">
        <v>35</v>
      </c>
      <c r="AA195" t="s">
        <v>36</v>
      </c>
      <c r="AB195">
        <v>56</v>
      </c>
      <c r="AC195" t="s">
        <v>37</v>
      </c>
      <c r="AK195" s="4" t="str">
        <f t="shared" si="151"/>
        <v>rename Polygon_56 "Loading_pile_56"</v>
      </c>
      <c r="AL195" s="3"/>
      <c r="AM195" s="3"/>
      <c r="AN195" s="3"/>
      <c r="AO195" s="3"/>
      <c r="AP195" s="3"/>
      <c r="AQ195" s="3"/>
      <c r="AR195" s="3"/>
      <c r="BJ195" t="s">
        <v>38</v>
      </c>
      <c r="BK195">
        <v>56</v>
      </c>
      <c r="BL195" t="s">
        <v>35</v>
      </c>
      <c r="BN195" t="s">
        <v>39</v>
      </c>
      <c r="BO195">
        <f t="shared" si="152"/>
        <v>56</v>
      </c>
      <c r="BP195" t="s">
        <v>37</v>
      </c>
      <c r="BQ195" s="6" t="str">
        <f t="shared" si="146"/>
        <v>rename line_56 "Pile56"</v>
      </c>
      <c r="BR195" s="6"/>
      <c r="BS195" s="6"/>
      <c r="BU195" t="s">
        <v>40</v>
      </c>
      <c r="BV195">
        <f t="shared" si="147"/>
        <v>111</v>
      </c>
      <c r="BW195" t="s">
        <v>35</v>
      </c>
      <c r="BX195" t="s">
        <v>41</v>
      </c>
      <c r="BY195">
        <f t="shared" si="148"/>
        <v>56</v>
      </c>
      <c r="BZ195" t="s">
        <v>37</v>
      </c>
      <c r="CA195" s="6" t="str">
        <f t="shared" si="149"/>
        <v>rename point_111 "Loading_Point_56"</v>
      </c>
      <c r="CB195" s="6"/>
      <c r="CC195" s="6"/>
      <c r="CE195" s="6" t="str">
        <f t="shared" si="150"/>
        <v>pointload Loading_Point_56</v>
      </c>
      <c r="CF195" s="6"/>
      <c r="CG195" s="6"/>
    </row>
    <row r="196" spans="24:85" x14ac:dyDescent="0.25">
      <c r="X196" t="s">
        <v>34</v>
      </c>
      <c r="Y196">
        <v>57</v>
      </c>
      <c r="Z196" t="s">
        <v>35</v>
      </c>
      <c r="AA196" t="s">
        <v>36</v>
      </c>
      <c r="AB196">
        <v>57</v>
      </c>
      <c r="AC196" t="s">
        <v>37</v>
      </c>
      <c r="AK196" s="4" t="str">
        <f t="shared" si="151"/>
        <v>rename Polygon_57 "Loading_pile_57"</v>
      </c>
      <c r="AL196" s="3"/>
      <c r="AM196" s="3"/>
      <c r="AN196" s="3"/>
      <c r="AO196" s="3"/>
      <c r="AP196" s="3"/>
      <c r="AQ196" s="3"/>
      <c r="AR196" s="3"/>
      <c r="BJ196" t="s">
        <v>38</v>
      </c>
      <c r="BK196">
        <v>57</v>
      </c>
      <c r="BL196" t="s">
        <v>35</v>
      </c>
      <c r="BN196" t="s">
        <v>39</v>
      </c>
      <c r="BO196">
        <f t="shared" si="152"/>
        <v>57</v>
      </c>
      <c r="BP196" t="s">
        <v>37</v>
      </c>
      <c r="BQ196" s="6" t="str">
        <f t="shared" si="146"/>
        <v>rename line_57 "Pile57"</v>
      </c>
      <c r="BR196" s="6"/>
      <c r="BS196" s="6"/>
      <c r="BU196" t="s">
        <v>40</v>
      </c>
      <c r="BV196">
        <f t="shared" si="147"/>
        <v>113</v>
      </c>
      <c r="BW196" t="s">
        <v>35</v>
      </c>
      <c r="BX196" t="s">
        <v>41</v>
      </c>
      <c r="BY196">
        <f t="shared" si="148"/>
        <v>57</v>
      </c>
      <c r="BZ196" t="s">
        <v>37</v>
      </c>
      <c r="CA196" s="6" t="str">
        <f t="shared" si="149"/>
        <v>rename point_113 "Loading_Point_57"</v>
      </c>
      <c r="CB196" s="6"/>
      <c r="CC196" s="6"/>
      <c r="CE196" s="6" t="str">
        <f t="shared" si="150"/>
        <v>pointload Loading_Point_57</v>
      </c>
      <c r="CF196" s="6"/>
      <c r="CG196" s="6"/>
    </row>
    <row r="197" spans="24:85" x14ac:dyDescent="0.25">
      <c r="X197" t="s">
        <v>34</v>
      </c>
      <c r="Y197">
        <v>58</v>
      </c>
      <c r="Z197" t="s">
        <v>35</v>
      </c>
      <c r="AA197" t="s">
        <v>36</v>
      </c>
      <c r="AB197">
        <v>58</v>
      </c>
      <c r="AC197" t="s">
        <v>37</v>
      </c>
      <c r="AK197" s="4" t="str">
        <f t="shared" si="151"/>
        <v>rename Polygon_58 "Loading_pile_58"</v>
      </c>
      <c r="AL197" s="3"/>
      <c r="AM197" s="3"/>
      <c r="AN197" s="3"/>
      <c r="AO197" s="3"/>
      <c r="AP197" s="3"/>
      <c r="AQ197" s="3"/>
      <c r="AR197" s="3"/>
      <c r="BJ197" t="s">
        <v>38</v>
      </c>
      <c r="BK197">
        <v>58</v>
      </c>
      <c r="BL197" t="s">
        <v>35</v>
      </c>
      <c r="BN197" t="s">
        <v>39</v>
      </c>
      <c r="BO197">
        <f t="shared" si="152"/>
        <v>58</v>
      </c>
      <c r="BP197" t="s">
        <v>37</v>
      </c>
      <c r="BQ197" s="6" t="str">
        <f t="shared" si="146"/>
        <v>rename line_58 "Pile58"</v>
      </c>
      <c r="BR197" s="6"/>
      <c r="BS197" s="6"/>
      <c r="BU197" t="s">
        <v>40</v>
      </c>
      <c r="BV197">
        <f t="shared" si="147"/>
        <v>115</v>
      </c>
      <c r="BW197" t="s">
        <v>35</v>
      </c>
      <c r="BX197" t="s">
        <v>41</v>
      </c>
      <c r="BY197">
        <f t="shared" si="148"/>
        <v>58</v>
      </c>
      <c r="BZ197" t="s">
        <v>37</v>
      </c>
      <c r="CA197" s="6" t="str">
        <f t="shared" si="149"/>
        <v>rename point_115 "Loading_Point_58"</v>
      </c>
      <c r="CB197" s="6"/>
      <c r="CC197" s="6"/>
      <c r="CE197" s="6" t="str">
        <f t="shared" si="150"/>
        <v>pointload Loading_Point_58</v>
      </c>
      <c r="CF197" s="6"/>
      <c r="CG197" s="6"/>
    </row>
    <row r="198" spans="24:85" x14ac:dyDescent="0.25">
      <c r="X198" t="s">
        <v>34</v>
      </c>
      <c r="Y198">
        <v>59</v>
      </c>
      <c r="Z198" t="s">
        <v>35</v>
      </c>
      <c r="AA198" t="s">
        <v>36</v>
      </c>
      <c r="AB198">
        <v>59</v>
      </c>
      <c r="AC198" t="s">
        <v>37</v>
      </c>
      <c r="AK198" s="4" t="str">
        <f t="shared" si="151"/>
        <v>rename Polygon_59 "Loading_pile_59"</v>
      </c>
      <c r="AL198" s="3"/>
      <c r="AM198" s="3"/>
      <c r="AN198" s="3"/>
      <c r="AO198" s="3"/>
      <c r="AP198" s="3"/>
      <c r="AQ198" s="3"/>
      <c r="AR198" s="3"/>
      <c r="BJ198" t="s">
        <v>38</v>
      </c>
      <c r="BK198">
        <v>59</v>
      </c>
      <c r="BL198" t="s">
        <v>35</v>
      </c>
      <c r="BN198" t="s">
        <v>39</v>
      </c>
      <c r="BO198">
        <f t="shared" si="152"/>
        <v>59</v>
      </c>
      <c r="BP198" t="s">
        <v>37</v>
      </c>
      <c r="BQ198" s="6" t="str">
        <f t="shared" si="146"/>
        <v>rename line_59 "Pile59"</v>
      </c>
      <c r="BR198" s="6"/>
      <c r="BS198" s="6"/>
      <c r="BU198" t="s">
        <v>40</v>
      </c>
      <c r="BV198">
        <f t="shared" si="147"/>
        <v>117</v>
      </c>
      <c r="BW198" t="s">
        <v>35</v>
      </c>
      <c r="BX198" t="s">
        <v>41</v>
      </c>
      <c r="BY198">
        <f t="shared" si="148"/>
        <v>59</v>
      </c>
      <c r="BZ198" t="s">
        <v>37</v>
      </c>
      <c r="CA198" s="6" t="str">
        <f t="shared" si="149"/>
        <v>rename point_117 "Loading_Point_59"</v>
      </c>
      <c r="CB198" s="6"/>
      <c r="CC198" s="6"/>
      <c r="CE198" s="6" t="str">
        <f t="shared" si="150"/>
        <v>pointload Loading_Point_59</v>
      </c>
      <c r="CF198" s="6"/>
      <c r="CG198" s="6"/>
    </row>
    <row r="199" spans="24:85" x14ac:dyDescent="0.25">
      <c r="X199" t="s">
        <v>34</v>
      </c>
      <c r="Y199">
        <v>60</v>
      </c>
      <c r="Z199" t="s">
        <v>35</v>
      </c>
      <c r="AA199" t="s">
        <v>36</v>
      </c>
      <c r="AB199">
        <v>60</v>
      </c>
      <c r="AC199" t="s">
        <v>37</v>
      </c>
      <c r="AK199" s="4" t="str">
        <f t="shared" si="151"/>
        <v>rename Polygon_60 "Loading_pile_60"</v>
      </c>
      <c r="AL199" s="3"/>
      <c r="AM199" s="3"/>
      <c r="AN199" s="3"/>
      <c r="AO199" s="3"/>
      <c r="AP199" s="3"/>
      <c r="AQ199" s="3"/>
      <c r="AR199" s="3"/>
      <c r="BJ199" t="s">
        <v>38</v>
      </c>
      <c r="BK199">
        <v>60</v>
      </c>
      <c r="BL199" t="s">
        <v>35</v>
      </c>
      <c r="BN199" t="s">
        <v>39</v>
      </c>
      <c r="BO199">
        <f t="shared" si="152"/>
        <v>60</v>
      </c>
      <c r="BP199" t="s">
        <v>37</v>
      </c>
      <c r="BQ199" s="6" t="str">
        <f t="shared" si="146"/>
        <v>rename line_60 "Pile60"</v>
      </c>
      <c r="BR199" s="6"/>
      <c r="BS199" s="6"/>
      <c r="BU199" t="s">
        <v>40</v>
      </c>
      <c r="BV199">
        <f t="shared" si="147"/>
        <v>119</v>
      </c>
      <c r="BW199" t="s">
        <v>35</v>
      </c>
      <c r="BX199" t="s">
        <v>41</v>
      </c>
      <c r="BY199">
        <f t="shared" si="148"/>
        <v>60</v>
      </c>
      <c r="BZ199" t="s">
        <v>37</v>
      </c>
      <c r="CA199" s="6" t="str">
        <f t="shared" si="149"/>
        <v>rename point_119 "Loading_Point_60"</v>
      </c>
      <c r="CB199" s="6"/>
      <c r="CC199" s="6"/>
      <c r="CE199" s="6" t="str">
        <f t="shared" si="150"/>
        <v>pointload Loading_Point_60</v>
      </c>
      <c r="CF199" s="6"/>
      <c r="CG199" s="6"/>
    </row>
    <row r="200" spans="24:85" x14ac:dyDescent="0.25">
      <c r="X200" t="s">
        <v>34</v>
      </c>
      <c r="Y200">
        <v>61</v>
      </c>
      <c r="Z200" t="s">
        <v>35</v>
      </c>
      <c r="AA200" t="s">
        <v>36</v>
      </c>
      <c r="AB200">
        <v>61</v>
      </c>
      <c r="AC200" t="s">
        <v>37</v>
      </c>
      <c r="AK200" s="4" t="str">
        <f t="shared" si="151"/>
        <v>rename Polygon_61 "Loading_pile_61"</v>
      </c>
      <c r="AL200" s="3"/>
      <c r="AM200" s="3"/>
      <c r="AN200" s="3"/>
      <c r="AO200" s="3"/>
      <c r="AP200" s="3"/>
      <c r="AQ200" s="3"/>
      <c r="AR200" s="3"/>
      <c r="BJ200" t="s">
        <v>38</v>
      </c>
      <c r="BK200">
        <v>61</v>
      </c>
      <c r="BL200" t="s">
        <v>35</v>
      </c>
      <c r="BN200" t="s">
        <v>39</v>
      </c>
      <c r="BO200">
        <f t="shared" si="152"/>
        <v>61</v>
      </c>
      <c r="BP200" t="s">
        <v>37</v>
      </c>
      <c r="BQ200" s="6" t="str">
        <f t="shared" si="146"/>
        <v>rename line_61 "Pile61"</v>
      </c>
      <c r="BR200" s="6"/>
      <c r="BS200" s="6"/>
      <c r="BU200" t="s">
        <v>40</v>
      </c>
      <c r="BV200">
        <f t="shared" si="147"/>
        <v>121</v>
      </c>
      <c r="BW200" t="s">
        <v>35</v>
      </c>
      <c r="BX200" t="s">
        <v>41</v>
      </c>
      <c r="BY200">
        <f t="shared" si="148"/>
        <v>61</v>
      </c>
      <c r="BZ200" t="s">
        <v>37</v>
      </c>
      <c r="CA200" s="6" t="str">
        <f t="shared" si="149"/>
        <v>rename point_121 "Loading_Point_61"</v>
      </c>
      <c r="CB200" s="6"/>
      <c r="CC200" s="6"/>
      <c r="CE200" s="6" t="str">
        <f t="shared" si="150"/>
        <v>pointload Loading_Point_61</v>
      </c>
      <c r="CF200" s="6"/>
      <c r="CG200" s="6"/>
    </row>
    <row r="201" spans="24:85" x14ac:dyDescent="0.25">
      <c r="X201" t="s">
        <v>34</v>
      </c>
      <c r="Y201">
        <v>62</v>
      </c>
      <c r="Z201" t="s">
        <v>35</v>
      </c>
      <c r="AA201" t="s">
        <v>36</v>
      </c>
      <c r="AB201">
        <v>62</v>
      </c>
      <c r="AC201" t="s">
        <v>37</v>
      </c>
      <c r="AK201" s="4" t="str">
        <f t="shared" si="151"/>
        <v>rename Polygon_62 "Loading_pile_62"</v>
      </c>
      <c r="AL201" s="3"/>
      <c r="AM201" s="3"/>
      <c r="AN201" s="3"/>
      <c r="AO201" s="3"/>
      <c r="AP201" s="3"/>
      <c r="AQ201" s="3"/>
      <c r="AR201" s="3"/>
      <c r="BJ201" t="s">
        <v>38</v>
      </c>
      <c r="BK201">
        <v>62</v>
      </c>
      <c r="BL201" t="s">
        <v>35</v>
      </c>
      <c r="BN201" t="s">
        <v>39</v>
      </c>
      <c r="BO201">
        <f t="shared" si="152"/>
        <v>62</v>
      </c>
      <c r="BP201" t="s">
        <v>37</v>
      </c>
      <c r="BQ201" s="6" t="str">
        <f t="shared" si="146"/>
        <v>rename line_62 "Pile62"</v>
      </c>
      <c r="BR201" s="6"/>
      <c r="BS201" s="6"/>
      <c r="BU201" t="s">
        <v>40</v>
      </c>
      <c r="BV201">
        <f t="shared" si="147"/>
        <v>123</v>
      </c>
      <c r="BW201" t="s">
        <v>35</v>
      </c>
      <c r="BX201" t="s">
        <v>41</v>
      </c>
      <c r="BY201">
        <f t="shared" si="148"/>
        <v>62</v>
      </c>
      <c r="BZ201" t="s">
        <v>37</v>
      </c>
      <c r="CA201" s="6" t="str">
        <f t="shared" si="149"/>
        <v>rename point_123 "Loading_Point_62"</v>
      </c>
      <c r="CB201" s="6"/>
      <c r="CC201" s="6"/>
      <c r="CE201" s="6" t="str">
        <f t="shared" si="150"/>
        <v>pointload Loading_Point_62</v>
      </c>
      <c r="CF201" s="6"/>
      <c r="CG201" s="6"/>
    </row>
    <row r="202" spans="24:85" x14ac:dyDescent="0.25">
      <c r="X202" t="s">
        <v>34</v>
      </c>
      <c r="Y202">
        <v>63</v>
      </c>
      <c r="Z202" t="s">
        <v>35</v>
      </c>
      <c r="AA202" t="s">
        <v>36</v>
      </c>
      <c r="AB202">
        <v>63</v>
      </c>
      <c r="AC202" t="s">
        <v>37</v>
      </c>
      <c r="AK202" s="4" t="str">
        <f t="shared" si="151"/>
        <v>rename Polygon_63 "Loading_pile_63"</v>
      </c>
      <c r="AL202" s="3"/>
      <c r="AM202" s="3"/>
      <c r="AN202" s="3"/>
      <c r="AO202" s="3"/>
      <c r="AP202" s="3"/>
      <c r="AQ202" s="3"/>
      <c r="AR202" s="3"/>
      <c r="BJ202" t="s">
        <v>38</v>
      </c>
      <c r="BK202">
        <v>63</v>
      </c>
      <c r="BL202" t="s">
        <v>35</v>
      </c>
      <c r="BN202" t="s">
        <v>39</v>
      </c>
      <c r="BO202">
        <f t="shared" si="152"/>
        <v>63</v>
      </c>
      <c r="BP202" t="s">
        <v>37</v>
      </c>
      <c r="BQ202" s="6" t="str">
        <f t="shared" si="146"/>
        <v>rename line_63 "Pile63"</v>
      </c>
      <c r="BR202" s="6"/>
      <c r="BS202" s="6"/>
      <c r="BU202" t="s">
        <v>40</v>
      </c>
      <c r="BV202">
        <f t="shared" si="147"/>
        <v>125</v>
      </c>
      <c r="BW202" t="s">
        <v>35</v>
      </c>
      <c r="BX202" t="s">
        <v>41</v>
      </c>
      <c r="BY202">
        <f t="shared" si="148"/>
        <v>63</v>
      </c>
      <c r="BZ202" t="s">
        <v>37</v>
      </c>
      <c r="CA202" s="6" t="str">
        <f t="shared" si="149"/>
        <v>rename point_125 "Loading_Point_63"</v>
      </c>
      <c r="CB202" s="6"/>
      <c r="CC202" s="6"/>
      <c r="CE202" s="6" t="str">
        <f t="shared" si="150"/>
        <v>pointload Loading_Point_63</v>
      </c>
      <c r="CF202" s="6"/>
      <c r="CG202" s="6"/>
    </row>
    <row r="203" spans="24:85" x14ac:dyDescent="0.25">
      <c r="X203" t="s">
        <v>34</v>
      </c>
      <c r="Y203">
        <v>64</v>
      </c>
      <c r="Z203" t="s">
        <v>35</v>
      </c>
      <c r="AA203" t="s">
        <v>36</v>
      </c>
      <c r="AB203">
        <v>64</v>
      </c>
      <c r="AC203" t="s">
        <v>37</v>
      </c>
      <c r="AK203" s="4" t="str">
        <f t="shared" si="151"/>
        <v>rename Polygon_64 "Loading_pile_64"</v>
      </c>
      <c r="AL203" s="3"/>
      <c r="AM203" s="3"/>
      <c r="AN203" s="3"/>
      <c r="AO203" s="3"/>
      <c r="AP203" s="3"/>
      <c r="AQ203" s="3"/>
      <c r="AR203" s="3"/>
      <c r="BJ203" t="s">
        <v>38</v>
      </c>
      <c r="BK203">
        <v>64</v>
      </c>
      <c r="BL203" t="s">
        <v>35</v>
      </c>
      <c r="BN203" t="s">
        <v>39</v>
      </c>
      <c r="BO203">
        <f t="shared" si="152"/>
        <v>64</v>
      </c>
      <c r="BP203" t="s">
        <v>37</v>
      </c>
      <c r="BQ203" s="6" t="str">
        <f t="shared" si="146"/>
        <v>rename line_64 "Pile64"</v>
      </c>
      <c r="BR203" s="6"/>
      <c r="BS203" s="6"/>
      <c r="BU203" t="s">
        <v>40</v>
      </c>
      <c r="BV203">
        <f t="shared" si="147"/>
        <v>127</v>
      </c>
      <c r="BW203" t="s">
        <v>35</v>
      </c>
      <c r="BX203" t="s">
        <v>41</v>
      </c>
      <c r="BY203">
        <f t="shared" si="148"/>
        <v>64</v>
      </c>
      <c r="BZ203" t="s">
        <v>37</v>
      </c>
      <c r="CA203" s="6" t="str">
        <f t="shared" si="149"/>
        <v>rename point_127 "Loading_Point_64"</v>
      </c>
      <c r="CB203" s="6"/>
      <c r="CC203" s="6"/>
      <c r="CE203" s="6" t="str">
        <f t="shared" si="150"/>
        <v>pointload Loading_Point_64</v>
      </c>
      <c r="CF203" s="6"/>
      <c r="CG203" s="6"/>
    </row>
    <row r="204" spans="24:85" x14ac:dyDescent="0.25">
      <c r="X204" t="s">
        <v>34</v>
      </c>
      <c r="Y204">
        <v>65</v>
      </c>
      <c r="Z204" t="s">
        <v>35</v>
      </c>
      <c r="AA204" t="s">
        <v>36</v>
      </c>
      <c r="AB204">
        <v>65</v>
      </c>
      <c r="AC204" t="s">
        <v>37</v>
      </c>
      <c r="AK204" s="4" t="str">
        <f t="shared" si="151"/>
        <v>rename Polygon_65 "Loading_pile_65"</v>
      </c>
      <c r="AL204" s="3"/>
      <c r="AM204" s="3"/>
      <c r="AN204" s="3"/>
      <c r="AO204" s="3"/>
      <c r="AP204" s="3"/>
      <c r="AQ204" s="3"/>
      <c r="AR204" s="3"/>
      <c r="BJ204" t="s">
        <v>38</v>
      </c>
      <c r="BK204">
        <v>65</v>
      </c>
      <c r="BL204" t="s">
        <v>35</v>
      </c>
      <c r="BN204" t="s">
        <v>39</v>
      </c>
      <c r="BO204">
        <f t="shared" si="152"/>
        <v>65</v>
      </c>
      <c r="BP204" t="s">
        <v>37</v>
      </c>
      <c r="BQ204" s="6" t="str">
        <f t="shared" si="146"/>
        <v>rename line_65 "Pile65"</v>
      </c>
      <c r="BR204" s="6"/>
      <c r="BS204" s="6"/>
      <c r="BU204" t="s">
        <v>40</v>
      </c>
      <c r="BV204">
        <f t="shared" si="147"/>
        <v>129</v>
      </c>
      <c r="BW204" t="s">
        <v>35</v>
      </c>
      <c r="BX204" t="s">
        <v>41</v>
      </c>
      <c r="BY204">
        <f t="shared" si="148"/>
        <v>65</v>
      </c>
      <c r="BZ204" t="s">
        <v>37</v>
      </c>
      <c r="CA204" s="6" t="str">
        <f t="shared" si="149"/>
        <v>rename point_129 "Loading_Point_65"</v>
      </c>
      <c r="CB204" s="6"/>
      <c r="CC204" s="6"/>
      <c r="CE204" s="6" t="str">
        <f t="shared" si="150"/>
        <v>pointload Loading_Point_65</v>
      </c>
      <c r="CF204" s="6"/>
      <c r="CG204" s="6"/>
    </row>
    <row r="205" spans="24:85" x14ac:dyDescent="0.25">
      <c r="X205" t="s">
        <v>34</v>
      </c>
      <c r="Y205">
        <v>66</v>
      </c>
      <c r="Z205" t="s">
        <v>35</v>
      </c>
      <c r="AA205" t="s">
        <v>36</v>
      </c>
      <c r="AB205">
        <v>66</v>
      </c>
      <c r="AC205" t="s">
        <v>37</v>
      </c>
      <c r="AK205" s="4" t="str">
        <f t="shared" ref="AK205:AK268" si="153">X205&amp;Y205&amp;Z205&amp;AA205&amp;AB205&amp;AC205</f>
        <v>rename Polygon_66 "Loading_pile_66"</v>
      </c>
      <c r="AL205" s="3"/>
      <c r="AM205" s="3"/>
      <c r="AN205" s="3"/>
      <c r="AO205" s="3"/>
      <c r="AP205" s="3"/>
      <c r="AQ205" s="3"/>
      <c r="AR205" s="3"/>
      <c r="BJ205" t="s">
        <v>38</v>
      </c>
      <c r="BK205">
        <v>66</v>
      </c>
      <c r="BL205" t="s">
        <v>35</v>
      </c>
      <c r="BN205" t="s">
        <v>39</v>
      </c>
      <c r="BO205">
        <f t="shared" si="152"/>
        <v>66</v>
      </c>
      <c r="BP205" t="s">
        <v>37</v>
      </c>
      <c r="BQ205" s="6" t="str">
        <f t="shared" ref="BQ205:BQ268" si="154">BJ205&amp;BK205&amp;BL205&amp;BM205&amp;BN205&amp;BO205&amp;BP205</f>
        <v>rename line_66 "Pile66"</v>
      </c>
      <c r="BR205" s="6"/>
      <c r="BS205" s="6"/>
      <c r="BU205" t="s">
        <v>40</v>
      </c>
      <c r="BV205">
        <f t="shared" ref="BV205:BV268" si="155">2*BK205-1</f>
        <v>131</v>
      </c>
      <c r="BW205" t="s">
        <v>35</v>
      </c>
      <c r="BX205" t="s">
        <v>41</v>
      </c>
      <c r="BY205">
        <f t="shared" ref="BY205:BY268" si="156">BK205</f>
        <v>66</v>
      </c>
      <c r="BZ205" t="s">
        <v>37</v>
      </c>
      <c r="CA205" s="6" t="str">
        <f t="shared" ref="CA205:CA268" si="157">BU205&amp;BV205&amp;BW205&amp;BX205&amp;BY205&amp;BZ205</f>
        <v>rename point_131 "Loading_Point_66"</v>
      </c>
      <c r="CB205" s="6"/>
      <c r="CC205" s="6"/>
      <c r="CE205" s="6" t="str">
        <f t="shared" ref="CE205:CE268" si="158">"pointload Loading_Point_"&amp;BO205</f>
        <v>pointload Loading_Point_66</v>
      </c>
      <c r="CF205" s="6"/>
      <c r="CG205" s="6"/>
    </row>
    <row r="206" spans="24:85" x14ac:dyDescent="0.25">
      <c r="X206" t="s">
        <v>34</v>
      </c>
      <c r="Y206">
        <v>67</v>
      </c>
      <c r="Z206" t="s">
        <v>35</v>
      </c>
      <c r="AA206" t="s">
        <v>36</v>
      </c>
      <c r="AB206">
        <v>67</v>
      </c>
      <c r="AC206" t="s">
        <v>37</v>
      </c>
      <c r="AK206" s="4" t="str">
        <f t="shared" si="153"/>
        <v>rename Polygon_67 "Loading_pile_67"</v>
      </c>
      <c r="AL206" s="3"/>
      <c r="AM206" s="3"/>
      <c r="AN206" s="3"/>
      <c r="AO206" s="3"/>
      <c r="AP206" s="3"/>
      <c r="AQ206" s="3"/>
      <c r="AR206" s="3"/>
      <c r="BJ206" t="s">
        <v>38</v>
      </c>
      <c r="BK206">
        <v>67</v>
      </c>
      <c r="BL206" t="s">
        <v>35</v>
      </c>
      <c r="BN206" t="s">
        <v>39</v>
      </c>
      <c r="BO206">
        <f t="shared" ref="BO206:BO269" si="159">BK206</f>
        <v>67</v>
      </c>
      <c r="BP206" t="s">
        <v>37</v>
      </c>
      <c r="BQ206" s="6" t="str">
        <f t="shared" si="154"/>
        <v>rename line_67 "Pile67"</v>
      </c>
      <c r="BR206" s="6"/>
      <c r="BS206" s="6"/>
      <c r="BU206" t="s">
        <v>40</v>
      </c>
      <c r="BV206">
        <f t="shared" si="155"/>
        <v>133</v>
      </c>
      <c r="BW206" t="s">
        <v>35</v>
      </c>
      <c r="BX206" t="s">
        <v>41</v>
      </c>
      <c r="BY206">
        <f t="shared" si="156"/>
        <v>67</v>
      </c>
      <c r="BZ206" t="s">
        <v>37</v>
      </c>
      <c r="CA206" s="6" t="str">
        <f t="shared" si="157"/>
        <v>rename point_133 "Loading_Point_67"</v>
      </c>
      <c r="CB206" s="6"/>
      <c r="CC206" s="6"/>
      <c r="CE206" s="6" t="str">
        <f t="shared" si="158"/>
        <v>pointload Loading_Point_67</v>
      </c>
      <c r="CF206" s="6"/>
      <c r="CG206" s="6"/>
    </row>
    <row r="207" spans="24:85" x14ac:dyDescent="0.25">
      <c r="X207" t="s">
        <v>34</v>
      </c>
      <c r="Y207">
        <v>68</v>
      </c>
      <c r="Z207" t="s">
        <v>35</v>
      </c>
      <c r="AA207" t="s">
        <v>36</v>
      </c>
      <c r="AB207">
        <v>68</v>
      </c>
      <c r="AC207" t="s">
        <v>37</v>
      </c>
      <c r="AK207" s="4" t="str">
        <f t="shared" si="153"/>
        <v>rename Polygon_68 "Loading_pile_68"</v>
      </c>
      <c r="AL207" s="3"/>
      <c r="AM207" s="3"/>
      <c r="AN207" s="3"/>
      <c r="AO207" s="3"/>
      <c r="AP207" s="3"/>
      <c r="AQ207" s="3"/>
      <c r="AR207" s="3"/>
      <c r="BJ207" t="s">
        <v>38</v>
      </c>
      <c r="BK207">
        <v>68</v>
      </c>
      <c r="BL207" t="s">
        <v>35</v>
      </c>
      <c r="BN207" t="s">
        <v>39</v>
      </c>
      <c r="BO207">
        <f t="shared" si="159"/>
        <v>68</v>
      </c>
      <c r="BP207" t="s">
        <v>37</v>
      </c>
      <c r="BQ207" s="6" t="str">
        <f t="shared" si="154"/>
        <v>rename line_68 "Pile68"</v>
      </c>
      <c r="BR207" s="6"/>
      <c r="BS207" s="6"/>
      <c r="BU207" t="s">
        <v>40</v>
      </c>
      <c r="BV207">
        <f t="shared" si="155"/>
        <v>135</v>
      </c>
      <c r="BW207" t="s">
        <v>35</v>
      </c>
      <c r="BX207" t="s">
        <v>41</v>
      </c>
      <c r="BY207">
        <f t="shared" si="156"/>
        <v>68</v>
      </c>
      <c r="BZ207" t="s">
        <v>37</v>
      </c>
      <c r="CA207" s="6" t="str">
        <f t="shared" si="157"/>
        <v>rename point_135 "Loading_Point_68"</v>
      </c>
      <c r="CB207" s="6"/>
      <c r="CC207" s="6"/>
      <c r="CE207" s="6" t="str">
        <f t="shared" si="158"/>
        <v>pointload Loading_Point_68</v>
      </c>
      <c r="CF207" s="6"/>
      <c r="CG207" s="6"/>
    </row>
    <row r="208" spans="24:85" x14ac:dyDescent="0.25">
      <c r="X208" t="s">
        <v>34</v>
      </c>
      <c r="Y208">
        <v>69</v>
      </c>
      <c r="Z208" t="s">
        <v>35</v>
      </c>
      <c r="AA208" t="s">
        <v>36</v>
      </c>
      <c r="AB208">
        <v>69</v>
      </c>
      <c r="AC208" t="s">
        <v>37</v>
      </c>
      <c r="AK208" s="4" t="str">
        <f t="shared" si="153"/>
        <v>rename Polygon_69 "Loading_pile_69"</v>
      </c>
      <c r="AL208" s="3"/>
      <c r="AM208" s="3"/>
      <c r="AN208" s="3"/>
      <c r="AO208" s="3"/>
      <c r="AP208" s="3"/>
      <c r="AQ208" s="3"/>
      <c r="AR208" s="3"/>
      <c r="BJ208" t="s">
        <v>38</v>
      </c>
      <c r="BK208">
        <v>69</v>
      </c>
      <c r="BL208" t="s">
        <v>35</v>
      </c>
      <c r="BN208" t="s">
        <v>39</v>
      </c>
      <c r="BO208">
        <f t="shared" si="159"/>
        <v>69</v>
      </c>
      <c r="BP208" t="s">
        <v>37</v>
      </c>
      <c r="BQ208" s="6" t="str">
        <f t="shared" si="154"/>
        <v>rename line_69 "Pile69"</v>
      </c>
      <c r="BR208" s="6"/>
      <c r="BS208" s="6"/>
      <c r="BU208" t="s">
        <v>40</v>
      </c>
      <c r="BV208">
        <f t="shared" si="155"/>
        <v>137</v>
      </c>
      <c r="BW208" t="s">
        <v>35</v>
      </c>
      <c r="BX208" t="s">
        <v>41</v>
      </c>
      <c r="BY208">
        <f t="shared" si="156"/>
        <v>69</v>
      </c>
      <c r="BZ208" t="s">
        <v>37</v>
      </c>
      <c r="CA208" s="6" t="str">
        <f t="shared" si="157"/>
        <v>rename point_137 "Loading_Point_69"</v>
      </c>
      <c r="CB208" s="6"/>
      <c r="CC208" s="6"/>
      <c r="CE208" s="6" t="str">
        <f t="shared" si="158"/>
        <v>pointload Loading_Point_69</v>
      </c>
      <c r="CF208" s="6"/>
      <c r="CG208" s="6"/>
    </row>
    <row r="209" spans="24:85" x14ac:dyDescent="0.25">
      <c r="X209" t="s">
        <v>34</v>
      </c>
      <c r="Y209">
        <v>70</v>
      </c>
      <c r="Z209" t="s">
        <v>35</v>
      </c>
      <c r="AA209" t="s">
        <v>36</v>
      </c>
      <c r="AB209">
        <v>70</v>
      </c>
      <c r="AC209" t="s">
        <v>37</v>
      </c>
      <c r="AK209" s="4" t="str">
        <f t="shared" si="153"/>
        <v>rename Polygon_70 "Loading_pile_70"</v>
      </c>
      <c r="AL209" s="3"/>
      <c r="AM209" s="3"/>
      <c r="AN209" s="3"/>
      <c r="AO209" s="3"/>
      <c r="AP209" s="3"/>
      <c r="AQ209" s="3"/>
      <c r="AR209" s="3"/>
      <c r="BJ209" t="s">
        <v>38</v>
      </c>
      <c r="BK209">
        <v>70</v>
      </c>
      <c r="BL209" t="s">
        <v>35</v>
      </c>
      <c r="BN209" t="s">
        <v>39</v>
      </c>
      <c r="BO209">
        <f t="shared" si="159"/>
        <v>70</v>
      </c>
      <c r="BP209" t="s">
        <v>37</v>
      </c>
      <c r="BQ209" s="6" t="str">
        <f t="shared" si="154"/>
        <v>rename line_70 "Pile70"</v>
      </c>
      <c r="BR209" s="6"/>
      <c r="BS209" s="6"/>
      <c r="BU209" t="s">
        <v>40</v>
      </c>
      <c r="BV209">
        <f t="shared" si="155"/>
        <v>139</v>
      </c>
      <c r="BW209" t="s">
        <v>35</v>
      </c>
      <c r="BX209" t="s">
        <v>41</v>
      </c>
      <c r="BY209">
        <f t="shared" si="156"/>
        <v>70</v>
      </c>
      <c r="BZ209" t="s">
        <v>37</v>
      </c>
      <c r="CA209" s="6" t="str">
        <f t="shared" si="157"/>
        <v>rename point_139 "Loading_Point_70"</v>
      </c>
      <c r="CB209" s="6"/>
      <c r="CC209" s="6"/>
      <c r="CE209" s="6" t="str">
        <f t="shared" si="158"/>
        <v>pointload Loading_Point_70</v>
      </c>
      <c r="CF209" s="6"/>
      <c r="CG209" s="6"/>
    </row>
    <row r="210" spans="24:85" x14ac:dyDescent="0.25">
      <c r="X210" t="s">
        <v>34</v>
      </c>
      <c r="Y210">
        <v>71</v>
      </c>
      <c r="Z210" t="s">
        <v>35</v>
      </c>
      <c r="AA210" t="s">
        <v>36</v>
      </c>
      <c r="AB210">
        <v>71</v>
      </c>
      <c r="AC210" t="s">
        <v>37</v>
      </c>
      <c r="AK210" s="4" t="str">
        <f t="shared" si="153"/>
        <v>rename Polygon_71 "Loading_pile_71"</v>
      </c>
      <c r="AL210" s="3"/>
      <c r="AM210" s="3"/>
      <c r="AN210" s="3"/>
      <c r="AO210" s="3"/>
      <c r="AP210" s="3"/>
      <c r="AQ210" s="3"/>
      <c r="AR210" s="3"/>
      <c r="BJ210" t="s">
        <v>38</v>
      </c>
      <c r="BK210">
        <v>71</v>
      </c>
      <c r="BL210" t="s">
        <v>35</v>
      </c>
      <c r="BN210" t="s">
        <v>39</v>
      </c>
      <c r="BO210">
        <f t="shared" si="159"/>
        <v>71</v>
      </c>
      <c r="BP210" t="s">
        <v>37</v>
      </c>
      <c r="BQ210" s="6" t="str">
        <f t="shared" si="154"/>
        <v>rename line_71 "Pile71"</v>
      </c>
      <c r="BR210" s="6"/>
      <c r="BS210" s="6"/>
      <c r="BU210" t="s">
        <v>40</v>
      </c>
      <c r="BV210">
        <f t="shared" si="155"/>
        <v>141</v>
      </c>
      <c r="BW210" t="s">
        <v>35</v>
      </c>
      <c r="BX210" t="s">
        <v>41</v>
      </c>
      <c r="BY210">
        <f t="shared" si="156"/>
        <v>71</v>
      </c>
      <c r="BZ210" t="s">
        <v>37</v>
      </c>
      <c r="CA210" s="6" t="str">
        <f t="shared" si="157"/>
        <v>rename point_141 "Loading_Point_71"</v>
      </c>
      <c r="CB210" s="6"/>
      <c r="CC210" s="6"/>
      <c r="CE210" s="6" t="str">
        <f t="shared" si="158"/>
        <v>pointload Loading_Point_71</v>
      </c>
      <c r="CF210" s="6"/>
      <c r="CG210" s="6"/>
    </row>
    <row r="211" spans="24:85" x14ac:dyDescent="0.25">
      <c r="X211" t="s">
        <v>34</v>
      </c>
      <c r="Y211">
        <v>72</v>
      </c>
      <c r="Z211" t="s">
        <v>35</v>
      </c>
      <c r="AA211" t="s">
        <v>36</v>
      </c>
      <c r="AB211">
        <v>72</v>
      </c>
      <c r="AC211" t="s">
        <v>37</v>
      </c>
      <c r="AK211" s="4" t="str">
        <f t="shared" si="153"/>
        <v>rename Polygon_72 "Loading_pile_72"</v>
      </c>
      <c r="AL211" s="3"/>
      <c r="AM211" s="3"/>
      <c r="AN211" s="3"/>
      <c r="AO211" s="3"/>
      <c r="AP211" s="3"/>
      <c r="AQ211" s="3"/>
      <c r="AR211" s="3"/>
      <c r="BJ211" t="s">
        <v>38</v>
      </c>
      <c r="BK211">
        <v>72</v>
      </c>
      <c r="BL211" t="s">
        <v>35</v>
      </c>
      <c r="BN211" t="s">
        <v>39</v>
      </c>
      <c r="BO211">
        <f t="shared" si="159"/>
        <v>72</v>
      </c>
      <c r="BP211" t="s">
        <v>37</v>
      </c>
      <c r="BQ211" s="6" t="str">
        <f t="shared" si="154"/>
        <v>rename line_72 "Pile72"</v>
      </c>
      <c r="BR211" s="6"/>
      <c r="BS211" s="6"/>
      <c r="BU211" t="s">
        <v>40</v>
      </c>
      <c r="BV211">
        <f t="shared" si="155"/>
        <v>143</v>
      </c>
      <c r="BW211" t="s">
        <v>35</v>
      </c>
      <c r="BX211" t="s">
        <v>41</v>
      </c>
      <c r="BY211">
        <f t="shared" si="156"/>
        <v>72</v>
      </c>
      <c r="BZ211" t="s">
        <v>37</v>
      </c>
      <c r="CA211" s="6" t="str">
        <f t="shared" si="157"/>
        <v>rename point_143 "Loading_Point_72"</v>
      </c>
      <c r="CB211" s="6"/>
      <c r="CC211" s="6"/>
      <c r="CE211" s="6" t="str">
        <f t="shared" si="158"/>
        <v>pointload Loading_Point_72</v>
      </c>
      <c r="CF211" s="6"/>
      <c r="CG211" s="6"/>
    </row>
    <row r="212" spans="24:85" x14ac:dyDescent="0.25">
      <c r="X212" t="s">
        <v>34</v>
      </c>
      <c r="Y212">
        <v>73</v>
      </c>
      <c r="Z212" t="s">
        <v>35</v>
      </c>
      <c r="AA212" t="s">
        <v>36</v>
      </c>
      <c r="AB212">
        <v>73</v>
      </c>
      <c r="AC212" t="s">
        <v>37</v>
      </c>
      <c r="AK212" s="4" t="str">
        <f t="shared" si="153"/>
        <v>rename Polygon_73 "Loading_pile_73"</v>
      </c>
      <c r="AL212" s="3"/>
      <c r="AM212" s="3"/>
      <c r="AN212" s="3"/>
      <c r="AO212" s="3"/>
      <c r="AP212" s="3"/>
      <c r="AQ212" s="3"/>
      <c r="AR212" s="3"/>
      <c r="BJ212" t="s">
        <v>38</v>
      </c>
      <c r="BK212">
        <v>73</v>
      </c>
      <c r="BL212" t="s">
        <v>35</v>
      </c>
      <c r="BN212" t="s">
        <v>39</v>
      </c>
      <c r="BO212">
        <f t="shared" si="159"/>
        <v>73</v>
      </c>
      <c r="BP212" t="s">
        <v>37</v>
      </c>
      <c r="BQ212" s="6" t="str">
        <f t="shared" si="154"/>
        <v>rename line_73 "Pile73"</v>
      </c>
      <c r="BR212" s="6"/>
      <c r="BS212" s="6"/>
      <c r="BU212" t="s">
        <v>40</v>
      </c>
      <c r="BV212">
        <f t="shared" si="155"/>
        <v>145</v>
      </c>
      <c r="BW212" t="s">
        <v>35</v>
      </c>
      <c r="BX212" t="s">
        <v>41</v>
      </c>
      <c r="BY212">
        <f t="shared" si="156"/>
        <v>73</v>
      </c>
      <c r="BZ212" t="s">
        <v>37</v>
      </c>
      <c r="CA212" s="6" t="str">
        <f t="shared" si="157"/>
        <v>rename point_145 "Loading_Point_73"</v>
      </c>
      <c r="CB212" s="6"/>
      <c r="CC212" s="6"/>
      <c r="CE212" s="6" t="str">
        <f t="shared" si="158"/>
        <v>pointload Loading_Point_73</v>
      </c>
      <c r="CF212" s="6"/>
      <c r="CG212" s="6"/>
    </row>
    <row r="213" spans="24:85" x14ac:dyDescent="0.25">
      <c r="X213" t="s">
        <v>34</v>
      </c>
      <c r="Y213">
        <v>74</v>
      </c>
      <c r="Z213" t="s">
        <v>35</v>
      </c>
      <c r="AA213" t="s">
        <v>36</v>
      </c>
      <c r="AB213">
        <v>74</v>
      </c>
      <c r="AC213" t="s">
        <v>37</v>
      </c>
      <c r="AK213" s="4" t="str">
        <f t="shared" si="153"/>
        <v>rename Polygon_74 "Loading_pile_74"</v>
      </c>
      <c r="AL213" s="3"/>
      <c r="AM213" s="3"/>
      <c r="AN213" s="3"/>
      <c r="AO213" s="3"/>
      <c r="AP213" s="3"/>
      <c r="AQ213" s="3"/>
      <c r="AR213" s="3"/>
      <c r="BJ213" t="s">
        <v>38</v>
      </c>
      <c r="BK213">
        <v>74</v>
      </c>
      <c r="BL213" t="s">
        <v>35</v>
      </c>
      <c r="BN213" t="s">
        <v>39</v>
      </c>
      <c r="BO213">
        <f t="shared" si="159"/>
        <v>74</v>
      </c>
      <c r="BP213" t="s">
        <v>37</v>
      </c>
      <c r="BQ213" s="6" t="str">
        <f t="shared" si="154"/>
        <v>rename line_74 "Pile74"</v>
      </c>
      <c r="BR213" s="6"/>
      <c r="BS213" s="6"/>
      <c r="BU213" t="s">
        <v>40</v>
      </c>
      <c r="BV213">
        <f t="shared" si="155"/>
        <v>147</v>
      </c>
      <c r="BW213" t="s">
        <v>35</v>
      </c>
      <c r="BX213" t="s">
        <v>41</v>
      </c>
      <c r="BY213">
        <f t="shared" si="156"/>
        <v>74</v>
      </c>
      <c r="BZ213" t="s">
        <v>37</v>
      </c>
      <c r="CA213" s="6" t="str">
        <f t="shared" si="157"/>
        <v>rename point_147 "Loading_Point_74"</v>
      </c>
      <c r="CB213" s="6"/>
      <c r="CC213" s="6"/>
      <c r="CE213" s="6" t="str">
        <f t="shared" si="158"/>
        <v>pointload Loading_Point_74</v>
      </c>
      <c r="CF213" s="6"/>
      <c r="CG213" s="6"/>
    </row>
    <row r="214" spans="24:85" x14ac:dyDescent="0.25">
      <c r="X214" t="s">
        <v>34</v>
      </c>
      <c r="Y214">
        <v>75</v>
      </c>
      <c r="Z214" t="s">
        <v>35</v>
      </c>
      <c r="AA214" t="s">
        <v>36</v>
      </c>
      <c r="AB214">
        <v>75</v>
      </c>
      <c r="AC214" t="s">
        <v>37</v>
      </c>
      <c r="AK214" s="4" t="str">
        <f t="shared" si="153"/>
        <v>rename Polygon_75 "Loading_pile_75"</v>
      </c>
      <c r="AL214" s="3"/>
      <c r="AM214" s="3"/>
      <c r="AN214" s="3"/>
      <c r="AO214" s="3"/>
      <c r="AP214" s="3"/>
      <c r="AQ214" s="3"/>
      <c r="AR214" s="3"/>
      <c r="BJ214" t="s">
        <v>38</v>
      </c>
      <c r="BK214">
        <v>75</v>
      </c>
      <c r="BL214" t="s">
        <v>35</v>
      </c>
      <c r="BN214" t="s">
        <v>39</v>
      </c>
      <c r="BO214">
        <f t="shared" si="159"/>
        <v>75</v>
      </c>
      <c r="BP214" t="s">
        <v>37</v>
      </c>
      <c r="BQ214" s="6" t="str">
        <f t="shared" si="154"/>
        <v>rename line_75 "Pile75"</v>
      </c>
      <c r="BR214" s="6"/>
      <c r="BS214" s="6"/>
      <c r="BU214" t="s">
        <v>40</v>
      </c>
      <c r="BV214">
        <f t="shared" si="155"/>
        <v>149</v>
      </c>
      <c r="BW214" t="s">
        <v>35</v>
      </c>
      <c r="BX214" t="s">
        <v>41</v>
      </c>
      <c r="BY214">
        <f t="shared" si="156"/>
        <v>75</v>
      </c>
      <c r="BZ214" t="s">
        <v>37</v>
      </c>
      <c r="CA214" s="6" t="str">
        <f t="shared" si="157"/>
        <v>rename point_149 "Loading_Point_75"</v>
      </c>
      <c r="CB214" s="6"/>
      <c r="CC214" s="6"/>
      <c r="CE214" s="6" t="str">
        <f t="shared" si="158"/>
        <v>pointload Loading_Point_75</v>
      </c>
      <c r="CF214" s="6"/>
      <c r="CG214" s="6"/>
    </row>
    <row r="215" spans="24:85" x14ac:dyDescent="0.25">
      <c r="X215" t="s">
        <v>34</v>
      </c>
      <c r="Y215">
        <v>76</v>
      </c>
      <c r="Z215" t="s">
        <v>35</v>
      </c>
      <c r="AA215" t="s">
        <v>36</v>
      </c>
      <c r="AB215">
        <v>76</v>
      </c>
      <c r="AC215" t="s">
        <v>37</v>
      </c>
      <c r="AK215" s="4" t="str">
        <f t="shared" si="153"/>
        <v>rename Polygon_76 "Loading_pile_76"</v>
      </c>
      <c r="AL215" s="3"/>
      <c r="AM215" s="3"/>
      <c r="AN215" s="3"/>
      <c r="AO215" s="3"/>
      <c r="AP215" s="3"/>
      <c r="AQ215" s="3"/>
      <c r="AR215" s="3"/>
      <c r="BJ215" t="s">
        <v>38</v>
      </c>
      <c r="BK215">
        <v>76</v>
      </c>
      <c r="BL215" t="s">
        <v>35</v>
      </c>
      <c r="BN215" t="s">
        <v>39</v>
      </c>
      <c r="BO215">
        <f t="shared" si="159"/>
        <v>76</v>
      </c>
      <c r="BP215" t="s">
        <v>37</v>
      </c>
      <c r="BQ215" s="6" t="str">
        <f t="shared" si="154"/>
        <v>rename line_76 "Pile76"</v>
      </c>
      <c r="BR215" s="6"/>
      <c r="BS215" s="6"/>
      <c r="BU215" t="s">
        <v>40</v>
      </c>
      <c r="BV215">
        <f t="shared" si="155"/>
        <v>151</v>
      </c>
      <c r="BW215" t="s">
        <v>35</v>
      </c>
      <c r="BX215" t="s">
        <v>41</v>
      </c>
      <c r="BY215">
        <f t="shared" si="156"/>
        <v>76</v>
      </c>
      <c r="BZ215" t="s">
        <v>37</v>
      </c>
      <c r="CA215" s="6" t="str">
        <f t="shared" si="157"/>
        <v>rename point_151 "Loading_Point_76"</v>
      </c>
      <c r="CB215" s="6"/>
      <c r="CC215" s="6"/>
      <c r="CE215" s="6" t="str">
        <f t="shared" si="158"/>
        <v>pointload Loading_Point_76</v>
      </c>
      <c r="CF215" s="6"/>
      <c r="CG215" s="6"/>
    </row>
    <row r="216" spans="24:85" x14ac:dyDescent="0.25">
      <c r="X216" t="s">
        <v>34</v>
      </c>
      <c r="Y216">
        <v>77</v>
      </c>
      <c r="Z216" t="s">
        <v>35</v>
      </c>
      <c r="AA216" t="s">
        <v>36</v>
      </c>
      <c r="AB216">
        <v>77</v>
      </c>
      <c r="AC216" t="s">
        <v>37</v>
      </c>
      <c r="AK216" s="4" t="str">
        <f t="shared" si="153"/>
        <v>rename Polygon_77 "Loading_pile_77"</v>
      </c>
      <c r="AL216" s="3"/>
      <c r="AM216" s="3"/>
      <c r="AN216" s="3"/>
      <c r="AO216" s="3"/>
      <c r="AP216" s="3"/>
      <c r="AQ216" s="3"/>
      <c r="AR216" s="3"/>
      <c r="BJ216" t="s">
        <v>38</v>
      </c>
      <c r="BK216">
        <v>77</v>
      </c>
      <c r="BL216" t="s">
        <v>35</v>
      </c>
      <c r="BN216" t="s">
        <v>39</v>
      </c>
      <c r="BO216">
        <f t="shared" si="159"/>
        <v>77</v>
      </c>
      <c r="BP216" t="s">
        <v>37</v>
      </c>
      <c r="BQ216" s="6" t="str">
        <f t="shared" si="154"/>
        <v>rename line_77 "Pile77"</v>
      </c>
      <c r="BR216" s="6"/>
      <c r="BS216" s="6"/>
      <c r="BU216" t="s">
        <v>40</v>
      </c>
      <c r="BV216">
        <f t="shared" si="155"/>
        <v>153</v>
      </c>
      <c r="BW216" t="s">
        <v>35</v>
      </c>
      <c r="BX216" t="s">
        <v>41</v>
      </c>
      <c r="BY216">
        <f t="shared" si="156"/>
        <v>77</v>
      </c>
      <c r="BZ216" t="s">
        <v>37</v>
      </c>
      <c r="CA216" s="6" t="str">
        <f t="shared" si="157"/>
        <v>rename point_153 "Loading_Point_77"</v>
      </c>
      <c r="CB216" s="6"/>
      <c r="CC216" s="6"/>
      <c r="CE216" s="6" t="str">
        <f t="shared" si="158"/>
        <v>pointload Loading_Point_77</v>
      </c>
      <c r="CF216" s="6"/>
      <c r="CG216" s="6"/>
    </row>
    <row r="217" spans="24:85" x14ac:dyDescent="0.25">
      <c r="X217" t="s">
        <v>34</v>
      </c>
      <c r="Y217">
        <v>78</v>
      </c>
      <c r="Z217" t="s">
        <v>35</v>
      </c>
      <c r="AA217" t="s">
        <v>36</v>
      </c>
      <c r="AB217">
        <v>78</v>
      </c>
      <c r="AC217" t="s">
        <v>37</v>
      </c>
      <c r="AK217" s="4" t="str">
        <f t="shared" si="153"/>
        <v>rename Polygon_78 "Loading_pile_78"</v>
      </c>
      <c r="AL217" s="3"/>
      <c r="AM217" s="3"/>
      <c r="AN217" s="3"/>
      <c r="AO217" s="3"/>
      <c r="AP217" s="3"/>
      <c r="AQ217" s="3"/>
      <c r="AR217" s="3"/>
      <c r="BJ217" t="s">
        <v>38</v>
      </c>
      <c r="BK217">
        <v>78</v>
      </c>
      <c r="BL217" t="s">
        <v>35</v>
      </c>
      <c r="BN217" t="s">
        <v>39</v>
      </c>
      <c r="BO217">
        <f t="shared" si="159"/>
        <v>78</v>
      </c>
      <c r="BP217" t="s">
        <v>37</v>
      </c>
      <c r="BQ217" s="6" t="str">
        <f t="shared" si="154"/>
        <v>rename line_78 "Pile78"</v>
      </c>
      <c r="BR217" s="6"/>
      <c r="BS217" s="6"/>
      <c r="BU217" t="s">
        <v>40</v>
      </c>
      <c r="BV217">
        <f t="shared" si="155"/>
        <v>155</v>
      </c>
      <c r="BW217" t="s">
        <v>35</v>
      </c>
      <c r="BX217" t="s">
        <v>41</v>
      </c>
      <c r="BY217">
        <f t="shared" si="156"/>
        <v>78</v>
      </c>
      <c r="BZ217" t="s">
        <v>37</v>
      </c>
      <c r="CA217" s="6" t="str">
        <f t="shared" si="157"/>
        <v>rename point_155 "Loading_Point_78"</v>
      </c>
      <c r="CB217" s="6"/>
      <c r="CC217" s="6"/>
      <c r="CE217" s="6" t="str">
        <f t="shared" si="158"/>
        <v>pointload Loading_Point_78</v>
      </c>
      <c r="CF217" s="6"/>
      <c r="CG217" s="6"/>
    </row>
    <row r="218" spans="24:85" x14ac:dyDescent="0.25">
      <c r="X218" t="s">
        <v>34</v>
      </c>
      <c r="Y218">
        <v>79</v>
      </c>
      <c r="Z218" t="s">
        <v>35</v>
      </c>
      <c r="AA218" t="s">
        <v>36</v>
      </c>
      <c r="AB218">
        <v>79</v>
      </c>
      <c r="AC218" t="s">
        <v>37</v>
      </c>
      <c r="AK218" s="4" t="str">
        <f t="shared" si="153"/>
        <v>rename Polygon_79 "Loading_pile_79"</v>
      </c>
      <c r="AL218" s="3"/>
      <c r="AM218" s="3"/>
      <c r="AN218" s="3"/>
      <c r="AO218" s="3"/>
      <c r="AP218" s="3"/>
      <c r="AQ218" s="3"/>
      <c r="AR218" s="3"/>
      <c r="BJ218" t="s">
        <v>38</v>
      </c>
      <c r="BK218">
        <v>79</v>
      </c>
      <c r="BL218" t="s">
        <v>35</v>
      </c>
      <c r="BN218" t="s">
        <v>39</v>
      </c>
      <c r="BO218">
        <f t="shared" si="159"/>
        <v>79</v>
      </c>
      <c r="BP218" t="s">
        <v>37</v>
      </c>
      <c r="BQ218" s="6" t="str">
        <f t="shared" si="154"/>
        <v>rename line_79 "Pile79"</v>
      </c>
      <c r="BR218" s="6"/>
      <c r="BS218" s="6"/>
      <c r="BU218" t="s">
        <v>40</v>
      </c>
      <c r="BV218">
        <f t="shared" si="155"/>
        <v>157</v>
      </c>
      <c r="BW218" t="s">
        <v>35</v>
      </c>
      <c r="BX218" t="s">
        <v>41</v>
      </c>
      <c r="BY218">
        <f t="shared" si="156"/>
        <v>79</v>
      </c>
      <c r="BZ218" t="s">
        <v>37</v>
      </c>
      <c r="CA218" s="6" t="str">
        <f t="shared" si="157"/>
        <v>rename point_157 "Loading_Point_79"</v>
      </c>
      <c r="CB218" s="6"/>
      <c r="CC218" s="6"/>
      <c r="CE218" s="6" t="str">
        <f t="shared" si="158"/>
        <v>pointload Loading_Point_79</v>
      </c>
      <c r="CF218" s="6"/>
      <c r="CG218" s="6"/>
    </row>
    <row r="219" spans="24:85" x14ac:dyDescent="0.25">
      <c r="X219" t="s">
        <v>34</v>
      </c>
      <c r="Y219">
        <v>80</v>
      </c>
      <c r="Z219" t="s">
        <v>35</v>
      </c>
      <c r="AA219" t="s">
        <v>36</v>
      </c>
      <c r="AB219">
        <v>80</v>
      </c>
      <c r="AC219" t="s">
        <v>37</v>
      </c>
      <c r="AK219" s="4" t="str">
        <f t="shared" si="153"/>
        <v>rename Polygon_80 "Loading_pile_80"</v>
      </c>
      <c r="AL219" s="3"/>
      <c r="AM219" s="3"/>
      <c r="AN219" s="3"/>
      <c r="AO219" s="3"/>
      <c r="AP219" s="3"/>
      <c r="AQ219" s="3"/>
      <c r="AR219" s="3"/>
      <c r="BJ219" t="s">
        <v>38</v>
      </c>
      <c r="BK219">
        <v>80</v>
      </c>
      <c r="BL219" t="s">
        <v>35</v>
      </c>
      <c r="BN219" t="s">
        <v>39</v>
      </c>
      <c r="BO219">
        <f t="shared" si="159"/>
        <v>80</v>
      </c>
      <c r="BP219" t="s">
        <v>37</v>
      </c>
      <c r="BQ219" s="6" t="str">
        <f t="shared" si="154"/>
        <v>rename line_80 "Pile80"</v>
      </c>
      <c r="BR219" s="6"/>
      <c r="BS219" s="6"/>
      <c r="BU219" t="s">
        <v>40</v>
      </c>
      <c r="BV219">
        <f t="shared" si="155"/>
        <v>159</v>
      </c>
      <c r="BW219" t="s">
        <v>35</v>
      </c>
      <c r="BX219" t="s">
        <v>41</v>
      </c>
      <c r="BY219">
        <f t="shared" si="156"/>
        <v>80</v>
      </c>
      <c r="BZ219" t="s">
        <v>37</v>
      </c>
      <c r="CA219" s="6" t="str">
        <f t="shared" si="157"/>
        <v>rename point_159 "Loading_Point_80"</v>
      </c>
      <c r="CB219" s="6"/>
      <c r="CC219" s="6"/>
      <c r="CE219" s="6" t="str">
        <f t="shared" si="158"/>
        <v>pointload Loading_Point_80</v>
      </c>
      <c r="CF219" s="6"/>
      <c r="CG219" s="6"/>
    </row>
    <row r="220" spans="24:85" x14ac:dyDescent="0.25">
      <c r="X220" t="s">
        <v>34</v>
      </c>
      <c r="Y220">
        <v>81</v>
      </c>
      <c r="Z220" t="s">
        <v>35</v>
      </c>
      <c r="AA220" t="s">
        <v>36</v>
      </c>
      <c r="AB220">
        <v>81</v>
      </c>
      <c r="AC220" t="s">
        <v>37</v>
      </c>
      <c r="AK220" s="4" t="str">
        <f t="shared" si="153"/>
        <v>rename Polygon_81 "Loading_pile_81"</v>
      </c>
      <c r="AL220" s="3"/>
      <c r="AM220" s="3"/>
      <c r="AN220" s="3"/>
      <c r="AO220" s="3"/>
      <c r="AP220" s="3"/>
      <c r="AQ220" s="3"/>
      <c r="AR220" s="3"/>
      <c r="BJ220" t="s">
        <v>38</v>
      </c>
      <c r="BK220">
        <v>81</v>
      </c>
      <c r="BL220" t="s">
        <v>35</v>
      </c>
      <c r="BN220" t="s">
        <v>39</v>
      </c>
      <c r="BO220">
        <f t="shared" si="159"/>
        <v>81</v>
      </c>
      <c r="BP220" t="s">
        <v>37</v>
      </c>
      <c r="BQ220" s="6" t="str">
        <f t="shared" si="154"/>
        <v>rename line_81 "Pile81"</v>
      </c>
      <c r="BR220" s="6"/>
      <c r="BS220" s="6"/>
      <c r="BU220" t="s">
        <v>40</v>
      </c>
      <c r="BV220">
        <f t="shared" si="155"/>
        <v>161</v>
      </c>
      <c r="BW220" t="s">
        <v>35</v>
      </c>
      <c r="BX220" t="s">
        <v>41</v>
      </c>
      <c r="BY220">
        <f t="shared" si="156"/>
        <v>81</v>
      </c>
      <c r="BZ220" t="s">
        <v>37</v>
      </c>
      <c r="CA220" s="6" t="str">
        <f t="shared" si="157"/>
        <v>rename point_161 "Loading_Point_81"</v>
      </c>
      <c r="CB220" s="6"/>
      <c r="CC220" s="6"/>
      <c r="CE220" s="6" t="str">
        <f t="shared" si="158"/>
        <v>pointload Loading_Point_81</v>
      </c>
      <c r="CF220" s="6"/>
      <c r="CG220" s="6"/>
    </row>
    <row r="221" spans="24:85" x14ac:dyDescent="0.25">
      <c r="X221" t="s">
        <v>34</v>
      </c>
      <c r="Y221">
        <v>82</v>
      </c>
      <c r="Z221" t="s">
        <v>35</v>
      </c>
      <c r="AA221" t="s">
        <v>36</v>
      </c>
      <c r="AB221">
        <v>82</v>
      </c>
      <c r="AC221" t="s">
        <v>37</v>
      </c>
      <c r="AK221" s="4" t="str">
        <f t="shared" si="153"/>
        <v>rename Polygon_82 "Loading_pile_82"</v>
      </c>
      <c r="AL221" s="3"/>
      <c r="AM221" s="3"/>
      <c r="AN221" s="3"/>
      <c r="AO221" s="3"/>
      <c r="AP221" s="3"/>
      <c r="AQ221" s="3"/>
      <c r="AR221" s="3"/>
      <c r="BJ221" t="s">
        <v>38</v>
      </c>
      <c r="BK221">
        <v>82</v>
      </c>
      <c r="BL221" t="s">
        <v>35</v>
      </c>
      <c r="BN221" t="s">
        <v>39</v>
      </c>
      <c r="BO221">
        <f t="shared" si="159"/>
        <v>82</v>
      </c>
      <c r="BP221" t="s">
        <v>37</v>
      </c>
      <c r="BQ221" s="6" t="str">
        <f t="shared" si="154"/>
        <v>rename line_82 "Pile82"</v>
      </c>
      <c r="BR221" s="6"/>
      <c r="BS221" s="6"/>
      <c r="BU221" t="s">
        <v>40</v>
      </c>
      <c r="BV221">
        <f t="shared" si="155"/>
        <v>163</v>
      </c>
      <c r="BW221" t="s">
        <v>35</v>
      </c>
      <c r="BX221" t="s">
        <v>41</v>
      </c>
      <c r="BY221">
        <f t="shared" si="156"/>
        <v>82</v>
      </c>
      <c r="BZ221" t="s">
        <v>37</v>
      </c>
      <c r="CA221" s="6" t="str">
        <f t="shared" si="157"/>
        <v>rename point_163 "Loading_Point_82"</v>
      </c>
      <c r="CB221" s="6"/>
      <c r="CC221" s="6"/>
      <c r="CE221" s="6" t="str">
        <f t="shared" si="158"/>
        <v>pointload Loading_Point_82</v>
      </c>
      <c r="CF221" s="6"/>
      <c r="CG221" s="6"/>
    </row>
    <row r="222" spans="24:85" x14ac:dyDescent="0.25">
      <c r="X222" t="s">
        <v>34</v>
      </c>
      <c r="Y222">
        <v>83</v>
      </c>
      <c r="Z222" t="s">
        <v>35</v>
      </c>
      <c r="AA222" t="s">
        <v>36</v>
      </c>
      <c r="AB222">
        <v>83</v>
      </c>
      <c r="AC222" t="s">
        <v>37</v>
      </c>
      <c r="AK222" s="4" t="str">
        <f t="shared" si="153"/>
        <v>rename Polygon_83 "Loading_pile_83"</v>
      </c>
      <c r="AL222" s="3"/>
      <c r="AM222" s="3"/>
      <c r="AN222" s="3"/>
      <c r="AO222" s="3"/>
      <c r="AP222" s="3"/>
      <c r="AQ222" s="3"/>
      <c r="AR222" s="3"/>
      <c r="BJ222" t="s">
        <v>38</v>
      </c>
      <c r="BK222">
        <v>83</v>
      </c>
      <c r="BL222" t="s">
        <v>35</v>
      </c>
      <c r="BN222" t="s">
        <v>39</v>
      </c>
      <c r="BO222">
        <f t="shared" si="159"/>
        <v>83</v>
      </c>
      <c r="BP222" t="s">
        <v>37</v>
      </c>
      <c r="BQ222" s="6" t="str">
        <f t="shared" si="154"/>
        <v>rename line_83 "Pile83"</v>
      </c>
      <c r="BR222" s="6"/>
      <c r="BS222" s="6"/>
      <c r="BU222" t="s">
        <v>40</v>
      </c>
      <c r="BV222">
        <f t="shared" si="155"/>
        <v>165</v>
      </c>
      <c r="BW222" t="s">
        <v>35</v>
      </c>
      <c r="BX222" t="s">
        <v>41</v>
      </c>
      <c r="BY222">
        <f t="shared" si="156"/>
        <v>83</v>
      </c>
      <c r="BZ222" t="s">
        <v>37</v>
      </c>
      <c r="CA222" s="6" t="str">
        <f t="shared" si="157"/>
        <v>rename point_165 "Loading_Point_83"</v>
      </c>
      <c r="CB222" s="6"/>
      <c r="CC222" s="6"/>
      <c r="CE222" s="6" t="str">
        <f t="shared" si="158"/>
        <v>pointload Loading_Point_83</v>
      </c>
      <c r="CF222" s="6"/>
      <c r="CG222" s="6"/>
    </row>
    <row r="223" spans="24:85" x14ac:dyDescent="0.25">
      <c r="X223" t="s">
        <v>34</v>
      </c>
      <c r="Y223">
        <v>84</v>
      </c>
      <c r="Z223" t="s">
        <v>35</v>
      </c>
      <c r="AA223" t="s">
        <v>36</v>
      </c>
      <c r="AB223">
        <v>84</v>
      </c>
      <c r="AC223" t="s">
        <v>37</v>
      </c>
      <c r="AK223" s="4" t="str">
        <f t="shared" si="153"/>
        <v>rename Polygon_84 "Loading_pile_84"</v>
      </c>
      <c r="AL223" s="3"/>
      <c r="AM223" s="3"/>
      <c r="AN223" s="3"/>
      <c r="AO223" s="3"/>
      <c r="AP223" s="3"/>
      <c r="AQ223" s="3"/>
      <c r="AR223" s="3"/>
      <c r="BJ223" t="s">
        <v>38</v>
      </c>
      <c r="BK223">
        <v>84</v>
      </c>
      <c r="BL223" t="s">
        <v>35</v>
      </c>
      <c r="BN223" t="s">
        <v>39</v>
      </c>
      <c r="BO223">
        <f t="shared" si="159"/>
        <v>84</v>
      </c>
      <c r="BP223" t="s">
        <v>37</v>
      </c>
      <c r="BQ223" s="6" t="str">
        <f t="shared" si="154"/>
        <v>rename line_84 "Pile84"</v>
      </c>
      <c r="BR223" s="6"/>
      <c r="BS223" s="6"/>
      <c r="BU223" t="s">
        <v>40</v>
      </c>
      <c r="BV223">
        <f t="shared" si="155"/>
        <v>167</v>
      </c>
      <c r="BW223" t="s">
        <v>35</v>
      </c>
      <c r="BX223" t="s">
        <v>41</v>
      </c>
      <c r="BY223">
        <f t="shared" si="156"/>
        <v>84</v>
      </c>
      <c r="BZ223" t="s">
        <v>37</v>
      </c>
      <c r="CA223" s="6" t="str">
        <f t="shared" si="157"/>
        <v>rename point_167 "Loading_Point_84"</v>
      </c>
      <c r="CB223" s="6"/>
      <c r="CC223" s="6"/>
      <c r="CE223" s="6" t="str">
        <f t="shared" si="158"/>
        <v>pointload Loading_Point_84</v>
      </c>
      <c r="CF223" s="6"/>
      <c r="CG223" s="6"/>
    </row>
    <row r="224" spans="24:85" x14ac:dyDescent="0.25">
      <c r="X224" t="s">
        <v>34</v>
      </c>
      <c r="Y224">
        <v>85</v>
      </c>
      <c r="Z224" t="s">
        <v>35</v>
      </c>
      <c r="AA224" t="s">
        <v>36</v>
      </c>
      <c r="AB224">
        <v>85</v>
      </c>
      <c r="AC224" t="s">
        <v>37</v>
      </c>
      <c r="AK224" s="4" t="str">
        <f t="shared" si="153"/>
        <v>rename Polygon_85 "Loading_pile_85"</v>
      </c>
      <c r="AL224" s="3"/>
      <c r="AM224" s="3"/>
      <c r="AN224" s="3"/>
      <c r="AO224" s="3"/>
      <c r="AP224" s="3"/>
      <c r="AQ224" s="3"/>
      <c r="AR224" s="3"/>
      <c r="BJ224" t="s">
        <v>38</v>
      </c>
      <c r="BK224">
        <v>85</v>
      </c>
      <c r="BL224" t="s">
        <v>35</v>
      </c>
      <c r="BN224" t="s">
        <v>39</v>
      </c>
      <c r="BO224">
        <f t="shared" si="159"/>
        <v>85</v>
      </c>
      <c r="BP224" t="s">
        <v>37</v>
      </c>
      <c r="BQ224" s="6" t="str">
        <f t="shared" si="154"/>
        <v>rename line_85 "Pile85"</v>
      </c>
      <c r="BR224" s="6"/>
      <c r="BS224" s="6"/>
      <c r="BU224" t="s">
        <v>40</v>
      </c>
      <c r="BV224">
        <f t="shared" si="155"/>
        <v>169</v>
      </c>
      <c r="BW224" t="s">
        <v>35</v>
      </c>
      <c r="BX224" t="s">
        <v>41</v>
      </c>
      <c r="BY224">
        <f t="shared" si="156"/>
        <v>85</v>
      </c>
      <c r="BZ224" t="s">
        <v>37</v>
      </c>
      <c r="CA224" s="6" t="str">
        <f t="shared" si="157"/>
        <v>rename point_169 "Loading_Point_85"</v>
      </c>
      <c r="CB224" s="6"/>
      <c r="CC224" s="6"/>
      <c r="CE224" s="6" t="str">
        <f t="shared" si="158"/>
        <v>pointload Loading_Point_85</v>
      </c>
      <c r="CF224" s="6"/>
      <c r="CG224" s="6"/>
    </row>
    <row r="225" spans="24:85" x14ac:dyDescent="0.25">
      <c r="X225" t="s">
        <v>34</v>
      </c>
      <c r="Y225">
        <v>86</v>
      </c>
      <c r="Z225" t="s">
        <v>35</v>
      </c>
      <c r="AA225" t="s">
        <v>36</v>
      </c>
      <c r="AB225">
        <v>86</v>
      </c>
      <c r="AC225" t="s">
        <v>37</v>
      </c>
      <c r="AK225" s="4" t="str">
        <f t="shared" si="153"/>
        <v>rename Polygon_86 "Loading_pile_86"</v>
      </c>
      <c r="AL225" s="3"/>
      <c r="AM225" s="3"/>
      <c r="AN225" s="3"/>
      <c r="AO225" s="3"/>
      <c r="AP225" s="3"/>
      <c r="AQ225" s="3"/>
      <c r="AR225" s="3"/>
      <c r="BJ225" t="s">
        <v>38</v>
      </c>
      <c r="BK225">
        <v>86</v>
      </c>
      <c r="BL225" t="s">
        <v>35</v>
      </c>
      <c r="BN225" t="s">
        <v>39</v>
      </c>
      <c r="BO225">
        <f t="shared" si="159"/>
        <v>86</v>
      </c>
      <c r="BP225" t="s">
        <v>37</v>
      </c>
      <c r="BQ225" s="6" t="str">
        <f t="shared" si="154"/>
        <v>rename line_86 "Pile86"</v>
      </c>
      <c r="BR225" s="6"/>
      <c r="BS225" s="6"/>
      <c r="BU225" t="s">
        <v>40</v>
      </c>
      <c r="BV225">
        <f t="shared" si="155"/>
        <v>171</v>
      </c>
      <c r="BW225" t="s">
        <v>35</v>
      </c>
      <c r="BX225" t="s">
        <v>41</v>
      </c>
      <c r="BY225">
        <f t="shared" si="156"/>
        <v>86</v>
      </c>
      <c r="BZ225" t="s">
        <v>37</v>
      </c>
      <c r="CA225" s="6" t="str">
        <f t="shared" si="157"/>
        <v>rename point_171 "Loading_Point_86"</v>
      </c>
      <c r="CB225" s="6"/>
      <c r="CC225" s="6"/>
      <c r="CE225" s="6" t="str">
        <f t="shared" si="158"/>
        <v>pointload Loading_Point_86</v>
      </c>
      <c r="CF225" s="6"/>
      <c r="CG225" s="6"/>
    </row>
    <row r="226" spans="24:85" x14ac:dyDescent="0.25">
      <c r="X226" t="s">
        <v>34</v>
      </c>
      <c r="Y226">
        <v>87</v>
      </c>
      <c r="Z226" t="s">
        <v>35</v>
      </c>
      <c r="AA226" t="s">
        <v>36</v>
      </c>
      <c r="AB226">
        <v>87</v>
      </c>
      <c r="AC226" t="s">
        <v>37</v>
      </c>
      <c r="AK226" s="4" t="str">
        <f t="shared" si="153"/>
        <v>rename Polygon_87 "Loading_pile_87"</v>
      </c>
      <c r="AL226" s="3"/>
      <c r="AM226" s="3"/>
      <c r="AN226" s="3"/>
      <c r="AO226" s="3"/>
      <c r="AP226" s="3"/>
      <c r="AQ226" s="3"/>
      <c r="AR226" s="3"/>
      <c r="BJ226" t="s">
        <v>38</v>
      </c>
      <c r="BK226">
        <v>87</v>
      </c>
      <c r="BL226" t="s">
        <v>35</v>
      </c>
      <c r="BN226" t="s">
        <v>39</v>
      </c>
      <c r="BO226">
        <f t="shared" si="159"/>
        <v>87</v>
      </c>
      <c r="BP226" t="s">
        <v>37</v>
      </c>
      <c r="BQ226" s="6" t="str">
        <f t="shared" si="154"/>
        <v>rename line_87 "Pile87"</v>
      </c>
      <c r="BR226" s="6"/>
      <c r="BS226" s="6"/>
      <c r="BU226" t="s">
        <v>40</v>
      </c>
      <c r="BV226">
        <f t="shared" si="155"/>
        <v>173</v>
      </c>
      <c r="BW226" t="s">
        <v>35</v>
      </c>
      <c r="BX226" t="s">
        <v>41</v>
      </c>
      <c r="BY226">
        <f t="shared" si="156"/>
        <v>87</v>
      </c>
      <c r="BZ226" t="s">
        <v>37</v>
      </c>
      <c r="CA226" s="6" t="str">
        <f t="shared" si="157"/>
        <v>rename point_173 "Loading_Point_87"</v>
      </c>
      <c r="CB226" s="6"/>
      <c r="CC226" s="6"/>
      <c r="CE226" s="6" t="str">
        <f t="shared" si="158"/>
        <v>pointload Loading_Point_87</v>
      </c>
      <c r="CF226" s="6"/>
      <c r="CG226" s="6"/>
    </row>
    <row r="227" spans="24:85" x14ac:dyDescent="0.25">
      <c r="X227" t="s">
        <v>34</v>
      </c>
      <c r="Y227">
        <v>88</v>
      </c>
      <c r="Z227" t="s">
        <v>35</v>
      </c>
      <c r="AA227" t="s">
        <v>36</v>
      </c>
      <c r="AB227">
        <v>88</v>
      </c>
      <c r="AC227" t="s">
        <v>37</v>
      </c>
      <c r="AK227" s="4" t="str">
        <f t="shared" si="153"/>
        <v>rename Polygon_88 "Loading_pile_88"</v>
      </c>
      <c r="AL227" s="3"/>
      <c r="AM227" s="3"/>
      <c r="AN227" s="3"/>
      <c r="AO227" s="3"/>
      <c r="AP227" s="3"/>
      <c r="AQ227" s="3"/>
      <c r="AR227" s="3"/>
      <c r="BJ227" t="s">
        <v>38</v>
      </c>
      <c r="BK227">
        <v>88</v>
      </c>
      <c r="BL227" t="s">
        <v>35</v>
      </c>
      <c r="BN227" t="s">
        <v>39</v>
      </c>
      <c r="BO227">
        <f t="shared" si="159"/>
        <v>88</v>
      </c>
      <c r="BP227" t="s">
        <v>37</v>
      </c>
      <c r="BQ227" s="6" t="str">
        <f t="shared" si="154"/>
        <v>rename line_88 "Pile88"</v>
      </c>
      <c r="BR227" s="6"/>
      <c r="BS227" s="6"/>
      <c r="BU227" t="s">
        <v>40</v>
      </c>
      <c r="BV227">
        <f t="shared" si="155"/>
        <v>175</v>
      </c>
      <c r="BW227" t="s">
        <v>35</v>
      </c>
      <c r="BX227" t="s">
        <v>41</v>
      </c>
      <c r="BY227">
        <f t="shared" si="156"/>
        <v>88</v>
      </c>
      <c r="BZ227" t="s">
        <v>37</v>
      </c>
      <c r="CA227" s="6" t="str">
        <f t="shared" si="157"/>
        <v>rename point_175 "Loading_Point_88"</v>
      </c>
      <c r="CB227" s="6"/>
      <c r="CC227" s="6"/>
      <c r="CE227" s="6" t="str">
        <f t="shared" si="158"/>
        <v>pointload Loading_Point_88</v>
      </c>
      <c r="CF227" s="6"/>
      <c r="CG227" s="6"/>
    </row>
    <row r="228" spans="24:85" x14ac:dyDescent="0.25">
      <c r="X228" t="s">
        <v>34</v>
      </c>
      <c r="Y228">
        <v>89</v>
      </c>
      <c r="Z228" t="s">
        <v>35</v>
      </c>
      <c r="AA228" t="s">
        <v>36</v>
      </c>
      <c r="AB228">
        <v>89</v>
      </c>
      <c r="AC228" t="s">
        <v>37</v>
      </c>
      <c r="AK228" s="4" t="str">
        <f t="shared" si="153"/>
        <v>rename Polygon_89 "Loading_pile_89"</v>
      </c>
      <c r="AL228" s="3"/>
      <c r="AM228" s="3"/>
      <c r="AN228" s="3"/>
      <c r="AO228" s="3"/>
      <c r="AP228" s="3"/>
      <c r="AQ228" s="3"/>
      <c r="AR228" s="3"/>
      <c r="BJ228" t="s">
        <v>38</v>
      </c>
      <c r="BK228">
        <v>89</v>
      </c>
      <c r="BL228" t="s">
        <v>35</v>
      </c>
      <c r="BN228" t="s">
        <v>39</v>
      </c>
      <c r="BO228">
        <f t="shared" si="159"/>
        <v>89</v>
      </c>
      <c r="BP228" t="s">
        <v>37</v>
      </c>
      <c r="BQ228" s="6" t="str">
        <f t="shared" si="154"/>
        <v>rename line_89 "Pile89"</v>
      </c>
      <c r="BR228" s="6"/>
      <c r="BS228" s="6"/>
      <c r="BU228" t="s">
        <v>40</v>
      </c>
      <c r="BV228">
        <f t="shared" si="155"/>
        <v>177</v>
      </c>
      <c r="BW228" t="s">
        <v>35</v>
      </c>
      <c r="BX228" t="s">
        <v>41</v>
      </c>
      <c r="BY228">
        <f t="shared" si="156"/>
        <v>89</v>
      </c>
      <c r="BZ228" t="s">
        <v>37</v>
      </c>
      <c r="CA228" s="6" t="str">
        <f t="shared" si="157"/>
        <v>rename point_177 "Loading_Point_89"</v>
      </c>
      <c r="CB228" s="6"/>
      <c r="CC228" s="6"/>
      <c r="CE228" s="6" t="str">
        <f t="shared" si="158"/>
        <v>pointload Loading_Point_89</v>
      </c>
      <c r="CF228" s="6"/>
      <c r="CG228" s="6"/>
    </row>
    <row r="229" spans="24:85" x14ac:dyDescent="0.25">
      <c r="X229" t="s">
        <v>34</v>
      </c>
      <c r="Y229">
        <v>90</v>
      </c>
      <c r="Z229" t="s">
        <v>35</v>
      </c>
      <c r="AA229" t="s">
        <v>36</v>
      </c>
      <c r="AB229">
        <v>90</v>
      </c>
      <c r="AC229" t="s">
        <v>37</v>
      </c>
      <c r="AK229" s="4" t="str">
        <f t="shared" si="153"/>
        <v>rename Polygon_90 "Loading_pile_90"</v>
      </c>
      <c r="AL229" s="3"/>
      <c r="AM229" s="3"/>
      <c r="AN229" s="3"/>
      <c r="AO229" s="3"/>
      <c r="AP229" s="3"/>
      <c r="AQ229" s="3"/>
      <c r="AR229" s="3"/>
      <c r="BJ229" t="s">
        <v>38</v>
      </c>
      <c r="BK229">
        <v>90</v>
      </c>
      <c r="BL229" t="s">
        <v>35</v>
      </c>
      <c r="BN229" t="s">
        <v>39</v>
      </c>
      <c r="BO229">
        <f t="shared" si="159"/>
        <v>90</v>
      </c>
      <c r="BP229" t="s">
        <v>37</v>
      </c>
      <c r="BQ229" s="6" t="str">
        <f t="shared" si="154"/>
        <v>rename line_90 "Pile90"</v>
      </c>
      <c r="BR229" s="6"/>
      <c r="BS229" s="6"/>
      <c r="BU229" t="s">
        <v>40</v>
      </c>
      <c r="BV229">
        <f t="shared" si="155"/>
        <v>179</v>
      </c>
      <c r="BW229" t="s">
        <v>35</v>
      </c>
      <c r="BX229" t="s">
        <v>41</v>
      </c>
      <c r="BY229">
        <f t="shared" si="156"/>
        <v>90</v>
      </c>
      <c r="BZ229" t="s">
        <v>37</v>
      </c>
      <c r="CA229" s="6" t="str">
        <f t="shared" si="157"/>
        <v>rename point_179 "Loading_Point_90"</v>
      </c>
      <c r="CB229" s="6"/>
      <c r="CC229" s="6"/>
      <c r="CE229" s="6" t="str">
        <f t="shared" si="158"/>
        <v>pointload Loading_Point_90</v>
      </c>
      <c r="CF229" s="6"/>
      <c r="CG229" s="6"/>
    </row>
    <row r="230" spans="24:85" x14ac:dyDescent="0.25">
      <c r="X230" t="s">
        <v>34</v>
      </c>
      <c r="Y230">
        <v>91</v>
      </c>
      <c r="Z230" t="s">
        <v>35</v>
      </c>
      <c r="AA230" t="s">
        <v>36</v>
      </c>
      <c r="AB230">
        <v>91</v>
      </c>
      <c r="AC230" t="s">
        <v>37</v>
      </c>
      <c r="AK230" s="4" t="str">
        <f t="shared" si="153"/>
        <v>rename Polygon_91 "Loading_pile_91"</v>
      </c>
      <c r="AL230" s="3"/>
      <c r="AM230" s="3"/>
      <c r="AN230" s="3"/>
      <c r="AO230" s="3"/>
      <c r="AP230" s="3"/>
      <c r="AQ230" s="3"/>
      <c r="AR230" s="3"/>
      <c r="BJ230" t="s">
        <v>38</v>
      </c>
      <c r="BK230">
        <v>91</v>
      </c>
      <c r="BL230" t="s">
        <v>35</v>
      </c>
      <c r="BN230" t="s">
        <v>39</v>
      </c>
      <c r="BO230">
        <f t="shared" si="159"/>
        <v>91</v>
      </c>
      <c r="BP230" t="s">
        <v>37</v>
      </c>
      <c r="BQ230" s="6" t="str">
        <f t="shared" si="154"/>
        <v>rename line_91 "Pile91"</v>
      </c>
      <c r="BR230" s="6"/>
      <c r="BS230" s="6"/>
      <c r="BU230" t="s">
        <v>40</v>
      </c>
      <c r="BV230">
        <f t="shared" si="155"/>
        <v>181</v>
      </c>
      <c r="BW230" t="s">
        <v>35</v>
      </c>
      <c r="BX230" t="s">
        <v>41</v>
      </c>
      <c r="BY230">
        <f t="shared" si="156"/>
        <v>91</v>
      </c>
      <c r="BZ230" t="s">
        <v>37</v>
      </c>
      <c r="CA230" s="6" t="str">
        <f t="shared" si="157"/>
        <v>rename point_181 "Loading_Point_91"</v>
      </c>
      <c r="CB230" s="6"/>
      <c r="CC230" s="6"/>
      <c r="CE230" s="6" t="str">
        <f t="shared" si="158"/>
        <v>pointload Loading_Point_91</v>
      </c>
      <c r="CF230" s="6"/>
      <c r="CG230" s="6"/>
    </row>
    <row r="231" spans="24:85" x14ac:dyDescent="0.25">
      <c r="X231" t="s">
        <v>34</v>
      </c>
      <c r="Y231">
        <v>92</v>
      </c>
      <c r="Z231" t="s">
        <v>35</v>
      </c>
      <c r="AA231" t="s">
        <v>36</v>
      </c>
      <c r="AB231">
        <v>92</v>
      </c>
      <c r="AC231" t="s">
        <v>37</v>
      </c>
      <c r="AK231" s="4" t="str">
        <f t="shared" si="153"/>
        <v>rename Polygon_92 "Loading_pile_92"</v>
      </c>
      <c r="AL231" s="3"/>
      <c r="AM231" s="3"/>
      <c r="AN231" s="3"/>
      <c r="AO231" s="3"/>
      <c r="AP231" s="3"/>
      <c r="AQ231" s="3"/>
      <c r="AR231" s="3"/>
      <c r="BJ231" t="s">
        <v>38</v>
      </c>
      <c r="BK231">
        <v>92</v>
      </c>
      <c r="BL231" t="s">
        <v>35</v>
      </c>
      <c r="BN231" t="s">
        <v>39</v>
      </c>
      <c r="BO231">
        <f t="shared" si="159"/>
        <v>92</v>
      </c>
      <c r="BP231" t="s">
        <v>37</v>
      </c>
      <c r="BQ231" s="6" t="str">
        <f t="shared" si="154"/>
        <v>rename line_92 "Pile92"</v>
      </c>
      <c r="BR231" s="6"/>
      <c r="BS231" s="6"/>
      <c r="BU231" t="s">
        <v>40</v>
      </c>
      <c r="BV231">
        <f t="shared" si="155"/>
        <v>183</v>
      </c>
      <c r="BW231" t="s">
        <v>35</v>
      </c>
      <c r="BX231" t="s">
        <v>41</v>
      </c>
      <c r="BY231">
        <f t="shared" si="156"/>
        <v>92</v>
      </c>
      <c r="BZ231" t="s">
        <v>37</v>
      </c>
      <c r="CA231" s="6" t="str">
        <f t="shared" si="157"/>
        <v>rename point_183 "Loading_Point_92"</v>
      </c>
      <c r="CB231" s="6"/>
      <c r="CC231" s="6"/>
      <c r="CE231" s="6" t="str">
        <f t="shared" si="158"/>
        <v>pointload Loading_Point_92</v>
      </c>
      <c r="CF231" s="6"/>
      <c r="CG231" s="6"/>
    </row>
    <row r="232" spans="24:85" x14ac:dyDescent="0.25">
      <c r="X232" t="s">
        <v>34</v>
      </c>
      <c r="Y232">
        <v>93</v>
      </c>
      <c r="Z232" t="s">
        <v>35</v>
      </c>
      <c r="AA232" t="s">
        <v>36</v>
      </c>
      <c r="AB232">
        <v>93</v>
      </c>
      <c r="AC232" t="s">
        <v>37</v>
      </c>
      <c r="AK232" s="4" t="str">
        <f t="shared" si="153"/>
        <v>rename Polygon_93 "Loading_pile_93"</v>
      </c>
      <c r="AL232" s="3"/>
      <c r="AM232" s="3"/>
      <c r="AN232" s="3"/>
      <c r="AO232" s="3"/>
      <c r="AP232" s="3"/>
      <c r="AQ232" s="3"/>
      <c r="AR232" s="3"/>
      <c r="BJ232" t="s">
        <v>38</v>
      </c>
      <c r="BK232">
        <v>93</v>
      </c>
      <c r="BL232" t="s">
        <v>35</v>
      </c>
      <c r="BN232" t="s">
        <v>39</v>
      </c>
      <c r="BO232">
        <f t="shared" si="159"/>
        <v>93</v>
      </c>
      <c r="BP232" t="s">
        <v>37</v>
      </c>
      <c r="BQ232" s="6" t="str">
        <f t="shared" si="154"/>
        <v>rename line_93 "Pile93"</v>
      </c>
      <c r="BR232" s="6"/>
      <c r="BS232" s="6"/>
      <c r="BU232" t="s">
        <v>40</v>
      </c>
      <c r="BV232">
        <f t="shared" si="155"/>
        <v>185</v>
      </c>
      <c r="BW232" t="s">
        <v>35</v>
      </c>
      <c r="BX232" t="s">
        <v>41</v>
      </c>
      <c r="BY232">
        <f t="shared" si="156"/>
        <v>93</v>
      </c>
      <c r="BZ232" t="s">
        <v>37</v>
      </c>
      <c r="CA232" s="6" t="str">
        <f t="shared" si="157"/>
        <v>rename point_185 "Loading_Point_93"</v>
      </c>
      <c r="CB232" s="6"/>
      <c r="CC232" s="6"/>
      <c r="CE232" s="6" t="str">
        <f t="shared" si="158"/>
        <v>pointload Loading_Point_93</v>
      </c>
      <c r="CF232" s="6"/>
      <c r="CG232" s="6"/>
    </row>
    <row r="233" spans="24:85" x14ac:dyDescent="0.25">
      <c r="X233" t="s">
        <v>34</v>
      </c>
      <c r="Y233">
        <v>94</v>
      </c>
      <c r="Z233" t="s">
        <v>35</v>
      </c>
      <c r="AA233" t="s">
        <v>36</v>
      </c>
      <c r="AB233">
        <v>94</v>
      </c>
      <c r="AC233" t="s">
        <v>37</v>
      </c>
      <c r="AK233" s="4" t="str">
        <f t="shared" si="153"/>
        <v>rename Polygon_94 "Loading_pile_94"</v>
      </c>
      <c r="AL233" s="3"/>
      <c r="AM233" s="3"/>
      <c r="AN233" s="3"/>
      <c r="AO233" s="3"/>
      <c r="AP233" s="3"/>
      <c r="AQ233" s="3"/>
      <c r="AR233" s="3"/>
      <c r="BJ233" t="s">
        <v>38</v>
      </c>
      <c r="BK233">
        <v>94</v>
      </c>
      <c r="BL233" t="s">
        <v>35</v>
      </c>
      <c r="BN233" t="s">
        <v>39</v>
      </c>
      <c r="BO233">
        <f t="shared" si="159"/>
        <v>94</v>
      </c>
      <c r="BP233" t="s">
        <v>37</v>
      </c>
      <c r="BQ233" s="6" t="str">
        <f t="shared" si="154"/>
        <v>rename line_94 "Pile94"</v>
      </c>
      <c r="BR233" s="6"/>
      <c r="BS233" s="6"/>
      <c r="BU233" t="s">
        <v>40</v>
      </c>
      <c r="BV233">
        <f t="shared" si="155"/>
        <v>187</v>
      </c>
      <c r="BW233" t="s">
        <v>35</v>
      </c>
      <c r="BX233" t="s">
        <v>41</v>
      </c>
      <c r="BY233">
        <f t="shared" si="156"/>
        <v>94</v>
      </c>
      <c r="BZ233" t="s">
        <v>37</v>
      </c>
      <c r="CA233" s="6" t="str">
        <f t="shared" si="157"/>
        <v>rename point_187 "Loading_Point_94"</v>
      </c>
      <c r="CB233" s="6"/>
      <c r="CC233" s="6"/>
      <c r="CE233" s="6" t="str">
        <f t="shared" si="158"/>
        <v>pointload Loading_Point_94</v>
      </c>
      <c r="CF233" s="6"/>
      <c r="CG233" s="6"/>
    </row>
    <row r="234" spans="24:85" x14ac:dyDescent="0.25">
      <c r="X234" t="s">
        <v>34</v>
      </c>
      <c r="Y234">
        <v>95</v>
      </c>
      <c r="Z234" t="s">
        <v>35</v>
      </c>
      <c r="AA234" t="s">
        <v>36</v>
      </c>
      <c r="AB234">
        <v>95</v>
      </c>
      <c r="AC234" t="s">
        <v>37</v>
      </c>
      <c r="AK234" s="4" t="str">
        <f t="shared" si="153"/>
        <v>rename Polygon_95 "Loading_pile_95"</v>
      </c>
      <c r="AL234" s="3"/>
      <c r="AM234" s="3"/>
      <c r="AN234" s="3"/>
      <c r="AO234" s="3"/>
      <c r="AP234" s="3"/>
      <c r="AQ234" s="3"/>
      <c r="AR234" s="3"/>
      <c r="BJ234" t="s">
        <v>38</v>
      </c>
      <c r="BK234">
        <v>95</v>
      </c>
      <c r="BL234" t="s">
        <v>35</v>
      </c>
      <c r="BN234" t="s">
        <v>39</v>
      </c>
      <c r="BO234">
        <f t="shared" si="159"/>
        <v>95</v>
      </c>
      <c r="BP234" t="s">
        <v>37</v>
      </c>
      <c r="BQ234" s="6" t="str">
        <f t="shared" si="154"/>
        <v>rename line_95 "Pile95"</v>
      </c>
      <c r="BR234" s="6"/>
      <c r="BS234" s="6"/>
      <c r="BU234" t="s">
        <v>40</v>
      </c>
      <c r="BV234">
        <f t="shared" si="155"/>
        <v>189</v>
      </c>
      <c r="BW234" t="s">
        <v>35</v>
      </c>
      <c r="BX234" t="s">
        <v>41</v>
      </c>
      <c r="BY234">
        <f t="shared" si="156"/>
        <v>95</v>
      </c>
      <c r="BZ234" t="s">
        <v>37</v>
      </c>
      <c r="CA234" s="6" t="str">
        <f t="shared" si="157"/>
        <v>rename point_189 "Loading_Point_95"</v>
      </c>
      <c r="CB234" s="6"/>
      <c r="CC234" s="6"/>
      <c r="CE234" s="6" t="str">
        <f t="shared" si="158"/>
        <v>pointload Loading_Point_95</v>
      </c>
      <c r="CF234" s="6"/>
      <c r="CG234" s="6"/>
    </row>
    <row r="235" spans="24:85" x14ac:dyDescent="0.25">
      <c r="X235" t="s">
        <v>34</v>
      </c>
      <c r="Y235">
        <v>96</v>
      </c>
      <c r="Z235" t="s">
        <v>35</v>
      </c>
      <c r="AA235" t="s">
        <v>36</v>
      </c>
      <c r="AB235">
        <v>96</v>
      </c>
      <c r="AC235" t="s">
        <v>37</v>
      </c>
      <c r="AK235" s="4" t="str">
        <f t="shared" si="153"/>
        <v>rename Polygon_96 "Loading_pile_96"</v>
      </c>
      <c r="AL235" s="3"/>
      <c r="AM235" s="3"/>
      <c r="AN235" s="3"/>
      <c r="AO235" s="3"/>
      <c r="AP235" s="3"/>
      <c r="AQ235" s="3"/>
      <c r="AR235" s="3"/>
      <c r="BJ235" t="s">
        <v>38</v>
      </c>
      <c r="BK235">
        <v>96</v>
      </c>
      <c r="BL235" t="s">
        <v>35</v>
      </c>
      <c r="BN235" t="s">
        <v>39</v>
      </c>
      <c r="BO235">
        <f t="shared" si="159"/>
        <v>96</v>
      </c>
      <c r="BP235" t="s">
        <v>37</v>
      </c>
      <c r="BQ235" s="6" t="str">
        <f t="shared" si="154"/>
        <v>rename line_96 "Pile96"</v>
      </c>
      <c r="BR235" s="6"/>
      <c r="BS235" s="6"/>
      <c r="BU235" t="s">
        <v>40</v>
      </c>
      <c r="BV235">
        <f t="shared" si="155"/>
        <v>191</v>
      </c>
      <c r="BW235" t="s">
        <v>35</v>
      </c>
      <c r="BX235" t="s">
        <v>41</v>
      </c>
      <c r="BY235">
        <f t="shared" si="156"/>
        <v>96</v>
      </c>
      <c r="BZ235" t="s">
        <v>37</v>
      </c>
      <c r="CA235" s="6" t="str">
        <f t="shared" si="157"/>
        <v>rename point_191 "Loading_Point_96"</v>
      </c>
      <c r="CB235" s="6"/>
      <c r="CC235" s="6"/>
      <c r="CE235" s="6" t="str">
        <f t="shared" si="158"/>
        <v>pointload Loading_Point_96</v>
      </c>
      <c r="CF235" s="6"/>
      <c r="CG235" s="6"/>
    </row>
    <row r="236" spans="24:85" x14ac:dyDescent="0.25">
      <c r="X236" t="s">
        <v>34</v>
      </c>
      <c r="Y236">
        <v>97</v>
      </c>
      <c r="Z236" t="s">
        <v>35</v>
      </c>
      <c r="AA236" t="s">
        <v>36</v>
      </c>
      <c r="AB236">
        <v>97</v>
      </c>
      <c r="AC236" t="s">
        <v>37</v>
      </c>
      <c r="AK236" s="4" t="str">
        <f t="shared" si="153"/>
        <v>rename Polygon_97 "Loading_pile_97"</v>
      </c>
      <c r="AL236" s="3"/>
      <c r="AM236" s="3"/>
      <c r="AN236" s="3"/>
      <c r="AO236" s="3"/>
      <c r="AP236" s="3"/>
      <c r="AQ236" s="3"/>
      <c r="AR236" s="3"/>
      <c r="BJ236" t="s">
        <v>38</v>
      </c>
      <c r="BK236">
        <v>97</v>
      </c>
      <c r="BL236" t="s">
        <v>35</v>
      </c>
      <c r="BN236" t="s">
        <v>39</v>
      </c>
      <c r="BO236">
        <f t="shared" si="159"/>
        <v>97</v>
      </c>
      <c r="BP236" t="s">
        <v>37</v>
      </c>
      <c r="BQ236" s="6" t="str">
        <f t="shared" si="154"/>
        <v>rename line_97 "Pile97"</v>
      </c>
      <c r="BR236" s="6"/>
      <c r="BS236" s="6"/>
      <c r="BU236" t="s">
        <v>40</v>
      </c>
      <c r="BV236">
        <f t="shared" si="155"/>
        <v>193</v>
      </c>
      <c r="BW236" t="s">
        <v>35</v>
      </c>
      <c r="BX236" t="s">
        <v>41</v>
      </c>
      <c r="BY236">
        <f t="shared" si="156"/>
        <v>97</v>
      </c>
      <c r="BZ236" t="s">
        <v>37</v>
      </c>
      <c r="CA236" s="6" t="str">
        <f t="shared" si="157"/>
        <v>rename point_193 "Loading_Point_97"</v>
      </c>
      <c r="CB236" s="6"/>
      <c r="CC236" s="6"/>
      <c r="CE236" s="6" t="str">
        <f t="shared" si="158"/>
        <v>pointload Loading_Point_97</v>
      </c>
      <c r="CF236" s="6"/>
      <c r="CG236" s="6"/>
    </row>
    <row r="237" spans="24:85" x14ac:dyDescent="0.25">
      <c r="X237" t="s">
        <v>34</v>
      </c>
      <c r="Y237">
        <v>98</v>
      </c>
      <c r="Z237" t="s">
        <v>35</v>
      </c>
      <c r="AA237" t="s">
        <v>36</v>
      </c>
      <c r="AB237">
        <v>98</v>
      </c>
      <c r="AC237" t="s">
        <v>37</v>
      </c>
      <c r="AK237" s="4" t="str">
        <f t="shared" si="153"/>
        <v>rename Polygon_98 "Loading_pile_98"</v>
      </c>
      <c r="AL237" s="3"/>
      <c r="AM237" s="3"/>
      <c r="AN237" s="3"/>
      <c r="AO237" s="3"/>
      <c r="AP237" s="3"/>
      <c r="AQ237" s="3"/>
      <c r="AR237" s="3"/>
      <c r="BJ237" t="s">
        <v>38</v>
      </c>
      <c r="BK237">
        <v>98</v>
      </c>
      <c r="BL237" t="s">
        <v>35</v>
      </c>
      <c r="BN237" t="s">
        <v>39</v>
      </c>
      <c r="BO237">
        <f t="shared" si="159"/>
        <v>98</v>
      </c>
      <c r="BP237" t="s">
        <v>37</v>
      </c>
      <c r="BQ237" s="6" t="str">
        <f t="shared" si="154"/>
        <v>rename line_98 "Pile98"</v>
      </c>
      <c r="BR237" s="6"/>
      <c r="BS237" s="6"/>
      <c r="BU237" t="s">
        <v>40</v>
      </c>
      <c r="BV237">
        <f t="shared" si="155"/>
        <v>195</v>
      </c>
      <c r="BW237" t="s">
        <v>35</v>
      </c>
      <c r="BX237" t="s">
        <v>41</v>
      </c>
      <c r="BY237">
        <f t="shared" si="156"/>
        <v>98</v>
      </c>
      <c r="BZ237" t="s">
        <v>37</v>
      </c>
      <c r="CA237" s="6" t="str">
        <f t="shared" si="157"/>
        <v>rename point_195 "Loading_Point_98"</v>
      </c>
      <c r="CB237" s="6"/>
      <c r="CC237" s="6"/>
      <c r="CE237" s="6" t="str">
        <f t="shared" si="158"/>
        <v>pointload Loading_Point_98</v>
      </c>
      <c r="CF237" s="6"/>
      <c r="CG237" s="6"/>
    </row>
    <row r="238" spans="24:85" x14ac:dyDescent="0.25">
      <c r="X238" t="s">
        <v>34</v>
      </c>
      <c r="Y238">
        <v>99</v>
      </c>
      <c r="Z238" t="s">
        <v>35</v>
      </c>
      <c r="AA238" t="s">
        <v>36</v>
      </c>
      <c r="AB238">
        <v>99</v>
      </c>
      <c r="AC238" t="s">
        <v>37</v>
      </c>
      <c r="AK238" s="4" t="str">
        <f t="shared" si="153"/>
        <v>rename Polygon_99 "Loading_pile_99"</v>
      </c>
      <c r="AL238" s="3"/>
      <c r="AM238" s="3"/>
      <c r="AN238" s="3"/>
      <c r="AO238" s="3"/>
      <c r="AP238" s="3"/>
      <c r="AQ238" s="3"/>
      <c r="AR238" s="3"/>
      <c r="BJ238" t="s">
        <v>38</v>
      </c>
      <c r="BK238">
        <v>99</v>
      </c>
      <c r="BL238" t="s">
        <v>35</v>
      </c>
      <c r="BN238" t="s">
        <v>39</v>
      </c>
      <c r="BO238">
        <f t="shared" si="159"/>
        <v>99</v>
      </c>
      <c r="BP238" t="s">
        <v>37</v>
      </c>
      <c r="BQ238" s="6" t="str">
        <f t="shared" si="154"/>
        <v>rename line_99 "Pile99"</v>
      </c>
      <c r="BR238" s="6"/>
      <c r="BS238" s="6"/>
      <c r="BU238" t="s">
        <v>40</v>
      </c>
      <c r="BV238">
        <f t="shared" si="155"/>
        <v>197</v>
      </c>
      <c r="BW238" t="s">
        <v>35</v>
      </c>
      <c r="BX238" t="s">
        <v>41</v>
      </c>
      <c r="BY238">
        <f t="shared" si="156"/>
        <v>99</v>
      </c>
      <c r="BZ238" t="s">
        <v>37</v>
      </c>
      <c r="CA238" s="6" t="str">
        <f t="shared" si="157"/>
        <v>rename point_197 "Loading_Point_99"</v>
      </c>
      <c r="CB238" s="6"/>
      <c r="CC238" s="6"/>
      <c r="CE238" s="6" t="str">
        <f t="shared" si="158"/>
        <v>pointload Loading_Point_99</v>
      </c>
      <c r="CF238" s="6"/>
      <c r="CG238" s="6"/>
    </row>
    <row r="239" spans="24:85" x14ac:dyDescent="0.25">
      <c r="X239" t="s">
        <v>34</v>
      </c>
      <c r="Y239">
        <v>100</v>
      </c>
      <c r="Z239" t="s">
        <v>35</v>
      </c>
      <c r="AA239" t="s">
        <v>36</v>
      </c>
      <c r="AB239">
        <v>100</v>
      </c>
      <c r="AC239" t="s">
        <v>37</v>
      </c>
      <c r="AK239" s="4" t="str">
        <f t="shared" si="153"/>
        <v>rename Polygon_100 "Loading_pile_100"</v>
      </c>
      <c r="AL239" s="3"/>
      <c r="AM239" s="3"/>
      <c r="AN239" s="3"/>
      <c r="AO239" s="3"/>
      <c r="AP239" s="3"/>
      <c r="AQ239" s="3"/>
      <c r="AR239" s="3"/>
      <c r="BJ239" t="s">
        <v>38</v>
      </c>
      <c r="BK239">
        <v>100</v>
      </c>
      <c r="BL239" t="s">
        <v>35</v>
      </c>
      <c r="BN239" t="s">
        <v>39</v>
      </c>
      <c r="BO239">
        <f t="shared" si="159"/>
        <v>100</v>
      </c>
      <c r="BP239" t="s">
        <v>37</v>
      </c>
      <c r="BQ239" s="6" t="str">
        <f t="shared" si="154"/>
        <v>rename line_100 "Pile100"</v>
      </c>
      <c r="BR239" s="6"/>
      <c r="BS239" s="6"/>
      <c r="BU239" t="s">
        <v>40</v>
      </c>
      <c r="BV239">
        <f t="shared" si="155"/>
        <v>199</v>
      </c>
      <c r="BW239" t="s">
        <v>35</v>
      </c>
      <c r="BX239" t="s">
        <v>41</v>
      </c>
      <c r="BY239">
        <f t="shared" si="156"/>
        <v>100</v>
      </c>
      <c r="BZ239" t="s">
        <v>37</v>
      </c>
      <c r="CA239" s="6" t="str">
        <f t="shared" si="157"/>
        <v>rename point_199 "Loading_Point_100"</v>
      </c>
      <c r="CB239" s="6"/>
      <c r="CC239" s="6"/>
      <c r="CE239" s="6" t="str">
        <f t="shared" si="158"/>
        <v>pointload Loading_Point_100</v>
      </c>
      <c r="CF239" s="6"/>
      <c r="CG239" s="6"/>
    </row>
    <row r="240" spans="24:85" x14ac:dyDescent="0.25">
      <c r="X240" t="s">
        <v>34</v>
      </c>
      <c r="Y240">
        <v>101</v>
      </c>
      <c r="Z240" t="s">
        <v>35</v>
      </c>
      <c r="AA240" t="s">
        <v>36</v>
      </c>
      <c r="AB240">
        <v>101</v>
      </c>
      <c r="AC240" t="s">
        <v>37</v>
      </c>
      <c r="AK240" s="4" t="str">
        <f t="shared" si="153"/>
        <v>rename Polygon_101 "Loading_pile_101"</v>
      </c>
      <c r="AL240" s="3"/>
      <c r="AM240" s="3"/>
      <c r="AN240" s="3"/>
      <c r="AO240" s="3"/>
      <c r="AP240" s="3"/>
      <c r="AQ240" s="3"/>
      <c r="AR240" s="3"/>
      <c r="BJ240" t="s">
        <v>38</v>
      </c>
      <c r="BK240">
        <v>101</v>
      </c>
      <c r="BL240" t="s">
        <v>35</v>
      </c>
      <c r="BN240" t="s">
        <v>39</v>
      </c>
      <c r="BO240">
        <f t="shared" si="159"/>
        <v>101</v>
      </c>
      <c r="BP240" t="s">
        <v>37</v>
      </c>
      <c r="BQ240" s="6" t="str">
        <f t="shared" si="154"/>
        <v>rename line_101 "Pile101"</v>
      </c>
      <c r="BR240" s="6"/>
      <c r="BS240" s="6"/>
      <c r="BU240" t="s">
        <v>40</v>
      </c>
      <c r="BV240">
        <f t="shared" si="155"/>
        <v>201</v>
      </c>
      <c r="BW240" t="s">
        <v>35</v>
      </c>
      <c r="BX240" t="s">
        <v>41</v>
      </c>
      <c r="BY240">
        <f t="shared" si="156"/>
        <v>101</v>
      </c>
      <c r="BZ240" t="s">
        <v>37</v>
      </c>
      <c r="CA240" s="6" t="str">
        <f t="shared" si="157"/>
        <v>rename point_201 "Loading_Point_101"</v>
      </c>
      <c r="CB240" s="6"/>
      <c r="CC240" s="6"/>
      <c r="CE240" s="6" t="str">
        <f t="shared" si="158"/>
        <v>pointload Loading_Point_101</v>
      </c>
      <c r="CF240" s="6"/>
      <c r="CG240" s="6"/>
    </row>
    <row r="241" spans="24:85" x14ac:dyDescent="0.25">
      <c r="X241" t="s">
        <v>34</v>
      </c>
      <c r="Y241">
        <v>102</v>
      </c>
      <c r="Z241" t="s">
        <v>35</v>
      </c>
      <c r="AA241" t="s">
        <v>36</v>
      </c>
      <c r="AB241">
        <v>102</v>
      </c>
      <c r="AC241" t="s">
        <v>37</v>
      </c>
      <c r="AK241" s="4" t="str">
        <f t="shared" si="153"/>
        <v>rename Polygon_102 "Loading_pile_102"</v>
      </c>
      <c r="AL241" s="3"/>
      <c r="AM241" s="3"/>
      <c r="AN241" s="3"/>
      <c r="AO241" s="3"/>
      <c r="AP241" s="3"/>
      <c r="AQ241" s="3"/>
      <c r="AR241" s="3"/>
      <c r="BJ241" t="s">
        <v>38</v>
      </c>
      <c r="BK241">
        <v>102</v>
      </c>
      <c r="BL241" t="s">
        <v>35</v>
      </c>
      <c r="BN241" t="s">
        <v>39</v>
      </c>
      <c r="BO241">
        <f t="shared" si="159"/>
        <v>102</v>
      </c>
      <c r="BP241" t="s">
        <v>37</v>
      </c>
      <c r="BQ241" s="6" t="str">
        <f t="shared" si="154"/>
        <v>rename line_102 "Pile102"</v>
      </c>
      <c r="BR241" s="6"/>
      <c r="BS241" s="6"/>
      <c r="BU241" t="s">
        <v>40</v>
      </c>
      <c r="BV241">
        <f t="shared" si="155"/>
        <v>203</v>
      </c>
      <c r="BW241" t="s">
        <v>35</v>
      </c>
      <c r="BX241" t="s">
        <v>41</v>
      </c>
      <c r="BY241">
        <f t="shared" si="156"/>
        <v>102</v>
      </c>
      <c r="BZ241" t="s">
        <v>37</v>
      </c>
      <c r="CA241" s="6" t="str">
        <f t="shared" si="157"/>
        <v>rename point_203 "Loading_Point_102"</v>
      </c>
      <c r="CB241" s="6"/>
      <c r="CC241" s="6"/>
      <c r="CE241" s="6" t="str">
        <f t="shared" si="158"/>
        <v>pointload Loading_Point_102</v>
      </c>
      <c r="CF241" s="6"/>
      <c r="CG241" s="6"/>
    </row>
    <row r="242" spans="24:85" x14ac:dyDescent="0.25">
      <c r="X242" t="s">
        <v>34</v>
      </c>
      <c r="Y242">
        <v>103</v>
      </c>
      <c r="Z242" t="s">
        <v>35</v>
      </c>
      <c r="AA242" t="s">
        <v>36</v>
      </c>
      <c r="AB242">
        <v>103</v>
      </c>
      <c r="AC242" t="s">
        <v>37</v>
      </c>
      <c r="AK242" s="4" t="str">
        <f t="shared" si="153"/>
        <v>rename Polygon_103 "Loading_pile_103"</v>
      </c>
      <c r="AL242" s="3"/>
      <c r="AM242" s="3"/>
      <c r="AN242" s="3"/>
      <c r="AO242" s="3"/>
      <c r="AP242" s="3"/>
      <c r="AQ242" s="3"/>
      <c r="AR242" s="3"/>
      <c r="BJ242" t="s">
        <v>38</v>
      </c>
      <c r="BK242">
        <v>103</v>
      </c>
      <c r="BL242" t="s">
        <v>35</v>
      </c>
      <c r="BN242" t="s">
        <v>39</v>
      </c>
      <c r="BO242">
        <f t="shared" si="159"/>
        <v>103</v>
      </c>
      <c r="BP242" t="s">
        <v>37</v>
      </c>
      <c r="BQ242" s="6" t="str">
        <f t="shared" si="154"/>
        <v>rename line_103 "Pile103"</v>
      </c>
      <c r="BR242" s="6"/>
      <c r="BS242" s="6"/>
      <c r="BU242" t="s">
        <v>40</v>
      </c>
      <c r="BV242">
        <f t="shared" si="155"/>
        <v>205</v>
      </c>
      <c r="BW242" t="s">
        <v>35</v>
      </c>
      <c r="BX242" t="s">
        <v>41</v>
      </c>
      <c r="BY242">
        <f t="shared" si="156"/>
        <v>103</v>
      </c>
      <c r="BZ242" t="s">
        <v>37</v>
      </c>
      <c r="CA242" s="6" t="str">
        <f t="shared" si="157"/>
        <v>rename point_205 "Loading_Point_103"</v>
      </c>
      <c r="CB242" s="6"/>
      <c r="CC242" s="6"/>
      <c r="CE242" s="6" t="str">
        <f t="shared" si="158"/>
        <v>pointload Loading_Point_103</v>
      </c>
      <c r="CF242" s="6"/>
      <c r="CG242" s="6"/>
    </row>
    <row r="243" spans="24:85" x14ac:dyDescent="0.25">
      <c r="X243" t="s">
        <v>34</v>
      </c>
      <c r="Y243">
        <v>104</v>
      </c>
      <c r="Z243" t="s">
        <v>35</v>
      </c>
      <c r="AA243" t="s">
        <v>36</v>
      </c>
      <c r="AB243">
        <v>104</v>
      </c>
      <c r="AC243" t="s">
        <v>37</v>
      </c>
      <c r="AK243" s="4" t="str">
        <f t="shared" si="153"/>
        <v>rename Polygon_104 "Loading_pile_104"</v>
      </c>
      <c r="AL243" s="3"/>
      <c r="AM243" s="3"/>
      <c r="AN243" s="3"/>
      <c r="AO243" s="3"/>
      <c r="AP243" s="3"/>
      <c r="AQ243" s="3"/>
      <c r="AR243" s="3"/>
      <c r="BJ243" t="s">
        <v>38</v>
      </c>
      <c r="BK243">
        <v>104</v>
      </c>
      <c r="BL243" t="s">
        <v>35</v>
      </c>
      <c r="BN243" t="s">
        <v>39</v>
      </c>
      <c r="BO243">
        <f t="shared" si="159"/>
        <v>104</v>
      </c>
      <c r="BP243" t="s">
        <v>37</v>
      </c>
      <c r="BQ243" s="6" t="str">
        <f t="shared" si="154"/>
        <v>rename line_104 "Pile104"</v>
      </c>
      <c r="BR243" s="6"/>
      <c r="BS243" s="6"/>
      <c r="BU243" t="s">
        <v>40</v>
      </c>
      <c r="BV243">
        <f t="shared" si="155"/>
        <v>207</v>
      </c>
      <c r="BW243" t="s">
        <v>35</v>
      </c>
      <c r="BX243" t="s">
        <v>41</v>
      </c>
      <c r="BY243">
        <f t="shared" si="156"/>
        <v>104</v>
      </c>
      <c r="BZ243" t="s">
        <v>37</v>
      </c>
      <c r="CA243" s="6" t="str">
        <f t="shared" si="157"/>
        <v>rename point_207 "Loading_Point_104"</v>
      </c>
      <c r="CB243" s="6"/>
      <c r="CC243" s="6"/>
      <c r="CE243" s="6" t="str">
        <f t="shared" si="158"/>
        <v>pointload Loading_Point_104</v>
      </c>
      <c r="CF243" s="6"/>
      <c r="CG243" s="6"/>
    </row>
    <row r="244" spans="24:85" x14ac:dyDescent="0.25">
      <c r="X244" t="s">
        <v>34</v>
      </c>
      <c r="Y244">
        <v>105</v>
      </c>
      <c r="Z244" t="s">
        <v>35</v>
      </c>
      <c r="AA244" t="s">
        <v>36</v>
      </c>
      <c r="AB244">
        <v>105</v>
      </c>
      <c r="AC244" t="s">
        <v>37</v>
      </c>
      <c r="AK244" s="4" t="str">
        <f t="shared" si="153"/>
        <v>rename Polygon_105 "Loading_pile_105"</v>
      </c>
      <c r="AL244" s="3"/>
      <c r="AM244" s="3"/>
      <c r="AN244" s="3"/>
      <c r="AO244" s="3"/>
      <c r="AP244" s="3"/>
      <c r="AQ244" s="3"/>
      <c r="AR244" s="3"/>
      <c r="BJ244" t="s">
        <v>38</v>
      </c>
      <c r="BK244">
        <v>105</v>
      </c>
      <c r="BL244" t="s">
        <v>35</v>
      </c>
      <c r="BN244" t="s">
        <v>39</v>
      </c>
      <c r="BO244">
        <f t="shared" si="159"/>
        <v>105</v>
      </c>
      <c r="BP244" t="s">
        <v>37</v>
      </c>
      <c r="BQ244" s="6" t="str">
        <f t="shared" si="154"/>
        <v>rename line_105 "Pile105"</v>
      </c>
      <c r="BR244" s="6"/>
      <c r="BS244" s="6"/>
      <c r="BU244" t="s">
        <v>40</v>
      </c>
      <c r="BV244">
        <f t="shared" si="155"/>
        <v>209</v>
      </c>
      <c r="BW244" t="s">
        <v>35</v>
      </c>
      <c r="BX244" t="s">
        <v>41</v>
      </c>
      <c r="BY244">
        <f t="shared" si="156"/>
        <v>105</v>
      </c>
      <c r="BZ244" t="s">
        <v>37</v>
      </c>
      <c r="CA244" s="6" t="str">
        <f t="shared" si="157"/>
        <v>rename point_209 "Loading_Point_105"</v>
      </c>
      <c r="CB244" s="6"/>
      <c r="CC244" s="6"/>
      <c r="CE244" s="6" t="str">
        <f t="shared" si="158"/>
        <v>pointload Loading_Point_105</v>
      </c>
      <c r="CF244" s="6"/>
      <c r="CG244" s="6"/>
    </row>
    <row r="245" spans="24:85" x14ac:dyDescent="0.25">
      <c r="X245" t="s">
        <v>34</v>
      </c>
      <c r="Y245">
        <v>106</v>
      </c>
      <c r="Z245" t="s">
        <v>35</v>
      </c>
      <c r="AA245" t="s">
        <v>36</v>
      </c>
      <c r="AB245">
        <v>106</v>
      </c>
      <c r="AC245" t="s">
        <v>37</v>
      </c>
      <c r="AK245" s="4" t="str">
        <f t="shared" si="153"/>
        <v>rename Polygon_106 "Loading_pile_106"</v>
      </c>
      <c r="AL245" s="3"/>
      <c r="AM245" s="3"/>
      <c r="AN245" s="3"/>
      <c r="AO245" s="3"/>
      <c r="AP245" s="3"/>
      <c r="AQ245" s="3"/>
      <c r="AR245" s="3"/>
      <c r="BJ245" t="s">
        <v>38</v>
      </c>
      <c r="BK245">
        <v>106</v>
      </c>
      <c r="BL245" t="s">
        <v>35</v>
      </c>
      <c r="BN245" t="s">
        <v>39</v>
      </c>
      <c r="BO245">
        <f t="shared" si="159"/>
        <v>106</v>
      </c>
      <c r="BP245" t="s">
        <v>37</v>
      </c>
      <c r="BQ245" s="6" t="str">
        <f t="shared" si="154"/>
        <v>rename line_106 "Pile106"</v>
      </c>
      <c r="BR245" s="6"/>
      <c r="BS245" s="6"/>
      <c r="BU245" t="s">
        <v>40</v>
      </c>
      <c r="BV245">
        <f t="shared" si="155"/>
        <v>211</v>
      </c>
      <c r="BW245" t="s">
        <v>35</v>
      </c>
      <c r="BX245" t="s">
        <v>41</v>
      </c>
      <c r="BY245">
        <f t="shared" si="156"/>
        <v>106</v>
      </c>
      <c r="BZ245" t="s">
        <v>37</v>
      </c>
      <c r="CA245" s="6" t="str">
        <f t="shared" si="157"/>
        <v>rename point_211 "Loading_Point_106"</v>
      </c>
      <c r="CB245" s="6"/>
      <c r="CC245" s="6"/>
      <c r="CE245" s="6" t="str">
        <f t="shared" si="158"/>
        <v>pointload Loading_Point_106</v>
      </c>
      <c r="CF245" s="6"/>
      <c r="CG245" s="6"/>
    </row>
    <row r="246" spans="24:85" x14ac:dyDescent="0.25">
      <c r="X246" t="s">
        <v>34</v>
      </c>
      <c r="Y246">
        <v>107</v>
      </c>
      <c r="Z246" t="s">
        <v>35</v>
      </c>
      <c r="AA246" t="s">
        <v>36</v>
      </c>
      <c r="AB246">
        <v>107</v>
      </c>
      <c r="AC246" t="s">
        <v>37</v>
      </c>
      <c r="AK246" s="4" t="str">
        <f t="shared" si="153"/>
        <v>rename Polygon_107 "Loading_pile_107"</v>
      </c>
      <c r="AL246" s="3"/>
      <c r="AM246" s="3"/>
      <c r="AN246" s="3"/>
      <c r="AO246" s="3"/>
      <c r="AP246" s="3"/>
      <c r="AQ246" s="3"/>
      <c r="AR246" s="3"/>
      <c r="BJ246" t="s">
        <v>38</v>
      </c>
      <c r="BK246">
        <v>107</v>
      </c>
      <c r="BL246" t="s">
        <v>35</v>
      </c>
      <c r="BN246" t="s">
        <v>39</v>
      </c>
      <c r="BO246">
        <f t="shared" si="159"/>
        <v>107</v>
      </c>
      <c r="BP246" t="s">
        <v>37</v>
      </c>
      <c r="BQ246" s="6" t="str">
        <f t="shared" si="154"/>
        <v>rename line_107 "Pile107"</v>
      </c>
      <c r="BR246" s="6"/>
      <c r="BS246" s="6"/>
      <c r="BU246" t="s">
        <v>40</v>
      </c>
      <c r="BV246">
        <f t="shared" si="155"/>
        <v>213</v>
      </c>
      <c r="BW246" t="s">
        <v>35</v>
      </c>
      <c r="BX246" t="s">
        <v>41</v>
      </c>
      <c r="BY246">
        <f t="shared" si="156"/>
        <v>107</v>
      </c>
      <c r="BZ246" t="s">
        <v>37</v>
      </c>
      <c r="CA246" s="6" t="str">
        <f t="shared" si="157"/>
        <v>rename point_213 "Loading_Point_107"</v>
      </c>
      <c r="CB246" s="6"/>
      <c r="CC246" s="6"/>
      <c r="CE246" s="6" t="str">
        <f t="shared" si="158"/>
        <v>pointload Loading_Point_107</v>
      </c>
      <c r="CF246" s="6"/>
      <c r="CG246" s="6"/>
    </row>
    <row r="247" spans="24:85" x14ac:dyDescent="0.25">
      <c r="X247" t="s">
        <v>34</v>
      </c>
      <c r="Y247">
        <v>108</v>
      </c>
      <c r="Z247" t="s">
        <v>35</v>
      </c>
      <c r="AA247" t="s">
        <v>36</v>
      </c>
      <c r="AB247">
        <v>108</v>
      </c>
      <c r="AC247" t="s">
        <v>37</v>
      </c>
      <c r="AK247" s="4" t="str">
        <f t="shared" si="153"/>
        <v>rename Polygon_108 "Loading_pile_108"</v>
      </c>
      <c r="AL247" s="3"/>
      <c r="AM247" s="3"/>
      <c r="AN247" s="3"/>
      <c r="AO247" s="3"/>
      <c r="AP247" s="3"/>
      <c r="AQ247" s="3"/>
      <c r="AR247" s="3"/>
      <c r="BJ247" t="s">
        <v>38</v>
      </c>
      <c r="BK247">
        <v>108</v>
      </c>
      <c r="BL247" t="s">
        <v>35</v>
      </c>
      <c r="BN247" t="s">
        <v>39</v>
      </c>
      <c r="BO247">
        <f t="shared" si="159"/>
        <v>108</v>
      </c>
      <c r="BP247" t="s">
        <v>37</v>
      </c>
      <c r="BQ247" s="6" t="str">
        <f t="shared" si="154"/>
        <v>rename line_108 "Pile108"</v>
      </c>
      <c r="BR247" s="6"/>
      <c r="BS247" s="6"/>
      <c r="BU247" t="s">
        <v>40</v>
      </c>
      <c r="BV247">
        <f t="shared" si="155"/>
        <v>215</v>
      </c>
      <c r="BW247" t="s">
        <v>35</v>
      </c>
      <c r="BX247" t="s">
        <v>41</v>
      </c>
      <c r="BY247">
        <f t="shared" si="156"/>
        <v>108</v>
      </c>
      <c r="BZ247" t="s">
        <v>37</v>
      </c>
      <c r="CA247" s="6" t="str">
        <f t="shared" si="157"/>
        <v>rename point_215 "Loading_Point_108"</v>
      </c>
      <c r="CB247" s="6"/>
      <c r="CC247" s="6"/>
      <c r="CE247" s="6" t="str">
        <f t="shared" si="158"/>
        <v>pointload Loading_Point_108</v>
      </c>
      <c r="CF247" s="6"/>
      <c r="CG247" s="6"/>
    </row>
    <row r="248" spans="24:85" x14ac:dyDescent="0.25">
      <c r="X248" t="s">
        <v>34</v>
      </c>
      <c r="Y248">
        <v>109</v>
      </c>
      <c r="Z248" t="s">
        <v>35</v>
      </c>
      <c r="AA248" t="s">
        <v>36</v>
      </c>
      <c r="AB248">
        <v>109</v>
      </c>
      <c r="AC248" t="s">
        <v>37</v>
      </c>
      <c r="AK248" s="4" t="str">
        <f t="shared" si="153"/>
        <v>rename Polygon_109 "Loading_pile_109"</v>
      </c>
      <c r="AL248" s="3"/>
      <c r="AM248" s="3"/>
      <c r="AN248" s="3"/>
      <c r="AO248" s="3"/>
      <c r="AP248" s="3"/>
      <c r="AQ248" s="3"/>
      <c r="AR248" s="3"/>
      <c r="BJ248" t="s">
        <v>38</v>
      </c>
      <c r="BK248">
        <v>109</v>
      </c>
      <c r="BL248" t="s">
        <v>35</v>
      </c>
      <c r="BN248" t="s">
        <v>39</v>
      </c>
      <c r="BO248">
        <f t="shared" si="159"/>
        <v>109</v>
      </c>
      <c r="BP248" t="s">
        <v>37</v>
      </c>
      <c r="BQ248" s="6" t="str">
        <f t="shared" si="154"/>
        <v>rename line_109 "Pile109"</v>
      </c>
      <c r="BR248" s="6"/>
      <c r="BS248" s="6"/>
      <c r="BU248" t="s">
        <v>40</v>
      </c>
      <c r="BV248">
        <f t="shared" si="155"/>
        <v>217</v>
      </c>
      <c r="BW248" t="s">
        <v>35</v>
      </c>
      <c r="BX248" t="s">
        <v>41</v>
      </c>
      <c r="BY248">
        <f t="shared" si="156"/>
        <v>109</v>
      </c>
      <c r="BZ248" t="s">
        <v>37</v>
      </c>
      <c r="CA248" s="6" t="str">
        <f t="shared" si="157"/>
        <v>rename point_217 "Loading_Point_109"</v>
      </c>
      <c r="CB248" s="6"/>
      <c r="CC248" s="6"/>
      <c r="CE248" s="6" t="str">
        <f t="shared" si="158"/>
        <v>pointload Loading_Point_109</v>
      </c>
      <c r="CF248" s="6"/>
      <c r="CG248" s="6"/>
    </row>
    <row r="249" spans="24:85" x14ac:dyDescent="0.25">
      <c r="X249" t="s">
        <v>34</v>
      </c>
      <c r="Y249">
        <v>110</v>
      </c>
      <c r="Z249" t="s">
        <v>35</v>
      </c>
      <c r="AA249" t="s">
        <v>36</v>
      </c>
      <c r="AB249">
        <v>110</v>
      </c>
      <c r="AC249" t="s">
        <v>37</v>
      </c>
      <c r="AK249" s="4" t="str">
        <f t="shared" si="153"/>
        <v>rename Polygon_110 "Loading_pile_110"</v>
      </c>
      <c r="AL249" s="3"/>
      <c r="AM249" s="3"/>
      <c r="AN249" s="3"/>
      <c r="AO249" s="3"/>
      <c r="AP249" s="3"/>
      <c r="AQ249" s="3"/>
      <c r="AR249" s="3"/>
      <c r="BJ249" t="s">
        <v>38</v>
      </c>
      <c r="BK249">
        <v>110</v>
      </c>
      <c r="BL249" t="s">
        <v>35</v>
      </c>
      <c r="BN249" t="s">
        <v>39</v>
      </c>
      <c r="BO249">
        <f t="shared" si="159"/>
        <v>110</v>
      </c>
      <c r="BP249" t="s">
        <v>37</v>
      </c>
      <c r="BQ249" s="6" t="str">
        <f t="shared" si="154"/>
        <v>rename line_110 "Pile110"</v>
      </c>
      <c r="BR249" s="6"/>
      <c r="BS249" s="6"/>
      <c r="BU249" t="s">
        <v>40</v>
      </c>
      <c r="BV249">
        <f t="shared" si="155"/>
        <v>219</v>
      </c>
      <c r="BW249" t="s">
        <v>35</v>
      </c>
      <c r="BX249" t="s">
        <v>41</v>
      </c>
      <c r="BY249">
        <f t="shared" si="156"/>
        <v>110</v>
      </c>
      <c r="BZ249" t="s">
        <v>37</v>
      </c>
      <c r="CA249" s="6" t="str">
        <f t="shared" si="157"/>
        <v>rename point_219 "Loading_Point_110"</v>
      </c>
      <c r="CB249" s="6"/>
      <c r="CC249" s="6"/>
      <c r="CE249" s="6" t="str">
        <f t="shared" si="158"/>
        <v>pointload Loading_Point_110</v>
      </c>
      <c r="CF249" s="6"/>
      <c r="CG249" s="6"/>
    </row>
    <row r="250" spans="24:85" x14ac:dyDescent="0.25">
      <c r="X250" t="s">
        <v>34</v>
      </c>
      <c r="Y250">
        <v>111</v>
      </c>
      <c r="Z250" t="s">
        <v>35</v>
      </c>
      <c r="AA250" t="s">
        <v>36</v>
      </c>
      <c r="AB250">
        <v>111</v>
      </c>
      <c r="AC250" t="s">
        <v>37</v>
      </c>
      <c r="AK250" s="4" t="str">
        <f t="shared" si="153"/>
        <v>rename Polygon_111 "Loading_pile_111"</v>
      </c>
      <c r="AL250" s="3"/>
      <c r="AM250" s="3"/>
      <c r="AN250" s="3"/>
      <c r="AO250" s="3"/>
      <c r="AP250" s="3"/>
      <c r="AQ250" s="3"/>
      <c r="AR250" s="3"/>
      <c r="BJ250" t="s">
        <v>38</v>
      </c>
      <c r="BK250">
        <v>111</v>
      </c>
      <c r="BL250" t="s">
        <v>35</v>
      </c>
      <c r="BN250" t="s">
        <v>39</v>
      </c>
      <c r="BO250">
        <f t="shared" si="159"/>
        <v>111</v>
      </c>
      <c r="BP250" t="s">
        <v>37</v>
      </c>
      <c r="BQ250" s="6" t="str">
        <f t="shared" si="154"/>
        <v>rename line_111 "Pile111"</v>
      </c>
      <c r="BR250" s="6"/>
      <c r="BS250" s="6"/>
      <c r="BU250" t="s">
        <v>40</v>
      </c>
      <c r="BV250">
        <f t="shared" si="155"/>
        <v>221</v>
      </c>
      <c r="BW250" t="s">
        <v>35</v>
      </c>
      <c r="BX250" t="s">
        <v>41</v>
      </c>
      <c r="BY250">
        <f t="shared" si="156"/>
        <v>111</v>
      </c>
      <c r="BZ250" t="s">
        <v>37</v>
      </c>
      <c r="CA250" s="6" t="str">
        <f t="shared" si="157"/>
        <v>rename point_221 "Loading_Point_111"</v>
      </c>
      <c r="CB250" s="6"/>
      <c r="CC250" s="6"/>
      <c r="CE250" s="6" t="str">
        <f t="shared" si="158"/>
        <v>pointload Loading_Point_111</v>
      </c>
      <c r="CF250" s="6"/>
      <c r="CG250" s="6"/>
    </row>
    <row r="251" spans="24:85" x14ac:dyDescent="0.25">
      <c r="X251" t="s">
        <v>34</v>
      </c>
      <c r="Y251">
        <v>112</v>
      </c>
      <c r="Z251" t="s">
        <v>35</v>
      </c>
      <c r="AA251" t="s">
        <v>36</v>
      </c>
      <c r="AB251">
        <v>112</v>
      </c>
      <c r="AC251" t="s">
        <v>37</v>
      </c>
      <c r="AK251" s="4" t="str">
        <f t="shared" si="153"/>
        <v>rename Polygon_112 "Loading_pile_112"</v>
      </c>
      <c r="AL251" s="3"/>
      <c r="AM251" s="3"/>
      <c r="AN251" s="3"/>
      <c r="AO251" s="3"/>
      <c r="AP251" s="3"/>
      <c r="AQ251" s="3"/>
      <c r="AR251" s="3"/>
      <c r="BJ251" t="s">
        <v>38</v>
      </c>
      <c r="BK251">
        <v>112</v>
      </c>
      <c r="BL251" t="s">
        <v>35</v>
      </c>
      <c r="BN251" t="s">
        <v>39</v>
      </c>
      <c r="BO251">
        <f t="shared" si="159"/>
        <v>112</v>
      </c>
      <c r="BP251" t="s">
        <v>37</v>
      </c>
      <c r="BQ251" s="6" t="str">
        <f t="shared" si="154"/>
        <v>rename line_112 "Pile112"</v>
      </c>
      <c r="BR251" s="6"/>
      <c r="BS251" s="6"/>
      <c r="BU251" t="s">
        <v>40</v>
      </c>
      <c r="BV251">
        <f t="shared" si="155"/>
        <v>223</v>
      </c>
      <c r="BW251" t="s">
        <v>35</v>
      </c>
      <c r="BX251" t="s">
        <v>41</v>
      </c>
      <c r="BY251">
        <f t="shared" si="156"/>
        <v>112</v>
      </c>
      <c r="BZ251" t="s">
        <v>37</v>
      </c>
      <c r="CA251" s="6" t="str">
        <f t="shared" si="157"/>
        <v>rename point_223 "Loading_Point_112"</v>
      </c>
      <c r="CB251" s="6"/>
      <c r="CC251" s="6"/>
      <c r="CE251" s="6" t="str">
        <f t="shared" si="158"/>
        <v>pointload Loading_Point_112</v>
      </c>
      <c r="CF251" s="6"/>
      <c r="CG251" s="6"/>
    </row>
    <row r="252" spans="24:85" x14ac:dyDescent="0.25">
      <c r="X252" t="s">
        <v>34</v>
      </c>
      <c r="Y252">
        <v>113</v>
      </c>
      <c r="Z252" t="s">
        <v>35</v>
      </c>
      <c r="AA252" t="s">
        <v>36</v>
      </c>
      <c r="AB252">
        <v>113</v>
      </c>
      <c r="AC252" t="s">
        <v>37</v>
      </c>
      <c r="AK252" s="4" t="str">
        <f t="shared" si="153"/>
        <v>rename Polygon_113 "Loading_pile_113"</v>
      </c>
      <c r="AL252" s="3"/>
      <c r="AM252" s="3"/>
      <c r="AN252" s="3"/>
      <c r="AO252" s="3"/>
      <c r="AP252" s="3"/>
      <c r="AQ252" s="3"/>
      <c r="AR252" s="3"/>
      <c r="BJ252" t="s">
        <v>38</v>
      </c>
      <c r="BK252">
        <v>113</v>
      </c>
      <c r="BL252" t="s">
        <v>35</v>
      </c>
      <c r="BN252" t="s">
        <v>39</v>
      </c>
      <c r="BO252">
        <f t="shared" si="159"/>
        <v>113</v>
      </c>
      <c r="BP252" t="s">
        <v>37</v>
      </c>
      <c r="BQ252" s="6" t="str">
        <f t="shared" si="154"/>
        <v>rename line_113 "Pile113"</v>
      </c>
      <c r="BR252" s="6"/>
      <c r="BS252" s="6"/>
      <c r="BU252" t="s">
        <v>40</v>
      </c>
      <c r="BV252">
        <f t="shared" si="155"/>
        <v>225</v>
      </c>
      <c r="BW252" t="s">
        <v>35</v>
      </c>
      <c r="BX252" t="s">
        <v>41</v>
      </c>
      <c r="BY252">
        <f t="shared" si="156"/>
        <v>113</v>
      </c>
      <c r="BZ252" t="s">
        <v>37</v>
      </c>
      <c r="CA252" s="6" t="str">
        <f t="shared" si="157"/>
        <v>rename point_225 "Loading_Point_113"</v>
      </c>
      <c r="CB252" s="6"/>
      <c r="CC252" s="6"/>
      <c r="CE252" s="6" t="str">
        <f t="shared" si="158"/>
        <v>pointload Loading_Point_113</v>
      </c>
      <c r="CF252" s="6"/>
      <c r="CG252" s="6"/>
    </row>
    <row r="253" spans="24:85" x14ac:dyDescent="0.25">
      <c r="X253" t="s">
        <v>34</v>
      </c>
      <c r="Y253">
        <v>114</v>
      </c>
      <c r="Z253" t="s">
        <v>35</v>
      </c>
      <c r="AA253" t="s">
        <v>36</v>
      </c>
      <c r="AB253">
        <v>114</v>
      </c>
      <c r="AC253" t="s">
        <v>37</v>
      </c>
      <c r="AK253" s="4" t="str">
        <f t="shared" si="153"/>
        <v>rename Polygon_114 "Loading_pile_114"</v>
      </c>
      <c r="AL253" s="3"/>
      <c r="AM253" s="3"/>
      <c r="AN253" s="3"/>
      <c r="AO253" s="3"/>
      <c r="AP253" s="3"/>
      <c r="AQ253" s="3"/>
      <c r="AR253" s="3"/>
      <c r="BJ253" t="s">
        <v>38</v>
      </c>
      <c r="BK253">
        <v>114</v>
      </c>
      <c r="BL253" t="s">
        <v>35</v>
      </c>
      <c r="BN253" t="s">
        <v>39</v>
      </c>
      <c r="BO253">
        <f t="shared" si="159"/>
        <v>114</v>
      </c>
      <c r="BP253" t="s">
        <v>37</v>
      </c>
      <c r="BQ253" s="6" t="str">
        <f t="shared" si="154"/>
        <v>rename line_114 "Pile114"</v>
      </c>
      <c r="BR253" s="6"/>
      <c r="BS253" s="6"/>
      <c r="BU253" t="s">
        <v>40</v>
      </c>
      <c r="BV253">
        <f t="shared" si="155"/>
        <v>227</v>
      </c>
      <c r="BW253" t="s">
        <v>35</v>
      </c>
      <c r="BX253" t="s">
        <v>41</v>
      </c>
      <c r="BY253">
        <f t="shared" si="156"/>
        <v>114</v>
      </c>
      <c r="BZ253" t="s">
        <v>37</v>
      </c>
      <c r="CA253" s="6" t="str">
        <f t="shared" si="157"/>
        <v>rename point_227 "Loading_Point_114"</v>
      </c>
      <c r="CB253" s="6"/>
      <c r="CC253" s="6"/>
      <c r="CE253" s="6" t="str">
        <f t="shared" si="158"/>
        <v>pointload Loading_Point_114</v>
      </c>
      <c r="CF253" s="6"/>
      <c r="CG253" s="6"/>
    </row>
    <row r="254" spans="24:85" x14ac:dyDescent="0.25">
      <c r="X254" t="s">
        <v>34</v>
      </c>
      <c r="Y254">
        <v>115</v>
      </c>
      <c r="Z254" t="s">
        <v>35</v>
      </c>
      <c r="AA254" t="s">
        <v>36</v>
      </c>
      <c r="AB254">
        <v>115</v>
      </c>
      <c r="AC254" t="s">
        <v>37</v>
      </c>
      <c r="AK254" s="4" t="str">
        <f t="shared" si="153"/>
        <v>rename Polygon_115 "Loading_pile_115"</v>
      </c>
      <c r="AL254" s="3"/>
      <c r="AM254" s="3"/>
      <c r="AN254" s="3"/>
      <c r="AO254" s="3"/>
      <c r="AP254" s="3"/>
      <c r="AQ254" s="3"/>
      <c r="AR254" s="3"/>
      <c r="BJ254" t="s">
        <v>38</v>
      </c>
      <c r="BK254">
        <v>115</v>
      </c>
      <c r="BL254" t="s">
        <v>35</v>
      </c>
      <c r="BN254" t="s">
        <v>39</v>
      </c>
      <c r="BO254">
        <f t="shared" si="159"/>
        <v>115</v>
      </c>
      <c r="BP254" t="s">
        <v>37</v>
      </c>
      <c r="BQ254" s="6" t="str">
        <f t="shared" si="154"/>
        <v>rename line_115 "Pile115"</v>
      </c>
      <c r="BR254" s="6"/>
      <c r="BS254" s="6"/>
      <c r="BU254" t="s">
        <v>40</v>
      </c>
      <c r="BV254">
        <f t="shared" si="155"/>
        <v>229</v>
      </c>
      <c r="BW254" t="s">
        <v>35</v>
      </c>
      <c r="BX254" t="s">
        <v>41</v>
      </c>
      <c r="BY254">
        <f t="shared" si="156"/>
        <v>115</v>
      </c>
      <c r="BZ254" t="s">
        <v>37</v>
      </c>
      <c r="CA254" s="6" t="str">
        <f t="shared" si="157"/>
        <v>rename point_229 "Loading_Point_115"</v>
      </c>
      <c r="CB254" s="6"/>
      <c r="CC254" s="6"/>
      <c r="CE254" s="6" t="str">
        <f t="shared" si="158"/>
        <v>pointload Loading_Point_115</v>
      </c>
      <c r="CF254" s="6"/>
      <c r="CG254" s="6"/>
    </row>
    <row r="255" spans="24:85" x14ac:dyDescent="0.25">
      <c r="X255" t="s">
        <v>34</v>
      </c>
      <c r="Y255">
        <v>116</v>
      </c>
      <c r="Z255" t="s">
        <v>35</v>
      </c>
      <c r="AA255" t="s">
        <v>36</v>
      </c>
      <c r="AB255">
        <v>116</v>
      </c>
      <c r="AC255" t="s">
        <v>37</v>
      </c>
      <c r="AK255" s="4" t="str">
        <f t="shared" si="153"/>
        <v>rename Polygon_116 "Loading_pile_116"</v>
      </c>
      <c r="AL255" s="3"/>
      <c r="AM255" s="3"/>
      <c r="AN255" s="3"/>
      <c r="AO255" s="3"/>
      <c r="AP255" s="3"/>
      <c r="AQ255" s="3"/>
      <c r="AR255" s="3"/>
      <c r="BJ255" t="s">
        <v>38</v>
      </c>
      <c r="BK255">
        <v>116</v>
      </c>
      <c r="BL255" t="s">
        <v>35</v>
      </c>
      <c r="BN255" t="s">
        <v>39</v>
      </c>
      <c r="BO255">
        <f t="shared" si="159"/>
        <v>116</v>
      </c>
      <c r="BP255" t="s">
        <v>37</v>
      </c>
      <c r="BQ255" s="6" t="str">
        <f t="shared" si="154"/>
        <v>rename line_116 "Pile116"</v>
      </c>
      <c r="BR255" s="6"/>
      <c r="BS255" s="6"/>
      <c r="BU255" t="s">
        <v>40</v>
      </c>
      <c r="BV255">
        <f t="shared" si="155"/>
        <v>231</v>
      </c>
      <c r="BW255" t="s">
        <v>35</v>
      </c>
      <c r="BX255" t="s">
        <v>41</v>
      </c>
      <c r="BY255">
        <f t="shared" si="156"/>
        <v>116</v>
      </c>
      <c r="BZ255" t="s">
        <v>37</v>
      </c>
      <c r="CA255" s="6" t="str">
        <f t="shared" si="157"/>
        <v>rename point_231 "Loading_Point_116"</v>
      </c>
      <c r="CB255" s="6"/>
      <c r="CC255" s="6"/>
      <c r="CE255" s="6" t="str">
        <f t="shared" si="158"/>
        <v>pointload Loading_Point_116</v>
      </c>
      <c r="CF255" s="6"/>
      <c r="CG255" s="6"/>
    </row>
    <row r="256" spans="24:85" x14ac:dyDescent="0.25">
      <c r="X256" t="s">
        <v>34</v>
      </c>
      <c r="Y256">
        <v>117</v>
      </c>
      <c r="Z256" t="s">
        <v>35</v>
      </c>
      <c r="AA256" t="s">
        <v>36</v>
      </c>
      <c r="AB256">
        <v>117</v>
      </c>
      <c r="AC256" t="s">
        <v>37</v>
      </c>
      <c r="AK256" s="4" t="str">
        <f t="shared" si="153"/>
        <v>rename Polygon_117 "Loading_pile_117"</v>
      </c>
      <c r="AL256" s="3"/>
      <c r="AM256" s="3"/>
      <c r="AN256" s="3"/>
      <c r="AO256" s="3"/>
      <c r="AP256" s="3"/>
      <c r="AQ256" s="3"/>
      <c r="AR256" s="3"/>
      <c r="BJ256" t="s">
        <v>38</v>
      </c>
      <c r="BK256">
        <v>117</v>
      </c>
      <c r="BL256" t="s">
        <v>35</v>
      </c>
      <c r="BN256" t="s">
        <v>39</v>
      </c>
      <c r="BO256">
        <f t="shared" si="159"/>
        <v>117</v>
      </c>
      <c r="BP256" t="s">
        <v>37</v>
      </c>
      <c r="BQ256" s="6" t="str">
        <f t="shared" si="154"/>
        <v>rename line_117 "Pile117"</v>
      </c>
      <c r="BR256" s="6"/>
      <c r="BS256" s="6"/>
      <c r="BU256" t="s">
        <v>40</v>
      </c>
      <c r="BV256">
        <f t="shared" si="155"/>
        <v>233</v>
      </c>
      <c r="BW256" t="s">
        <v>35</v>
      </c>
      <c r="BX256" t="s">
        <v>41</v>
      </c>
      <c r="BY256">
        <f t="shared" si="156"/>
        <v>117</v>
      </c>
      <c r="BZ256" t="s">
        <v>37</v>
      </c>
      <c r="CA256" s="6" t="str">
        <f t="shared" si="157"/>
        <v>rename point_233 "Loading_Point_117"</v>
      </c>
      <c r="CB256" s="6"/>
      <c r="CC256" s="6"/>
      <c r="CE256" s="6" t="str">
        <f t="shared" si="158"/>
        <v>pointload Loading_Point_117</v>
      </c>
      <c r="CF256" s="6"/>
      <c r="CG256" s="6"/>
    </row>
    <row r="257" spans="24:85" x14ac:dyDescent="0.25">
      <c r="X257" t="s">
        <v>34</v>
      </c>
      <c r="Y257">
        <v>118</v>
      </c>
      <c r="Z257" t="s">
        <v>35</v>
      </c>
      <c r="AA257" t="s">
        <v>36</v>
      </c>
      <c r="AB257">
        <v>118</v>
      </c>
      <c r="AC257" t="s">
        <v>37</v>
      </c>
      <c r="AK257" s="4" t="str">
        <f t="shared" si="153"/>
        <v>rename Polygon_118 "Loading_pile_118"</v>
      </c>
      <c r="AL257" s="3"/>
      <c r="AM257" s="3"/>
      <c r="AN257" s="3"/>
      <c r="AO257" s="3"/>
      <c r="AP257" s="3"/>
      <c r="AQ257" s="3"/>
      <c r="AR257" s="3"/>
      <c r="BJ257" t="s">
        <v>38</v>
      </c>
      <c r="BK257">
        <v>118</v>
      </c>
      <c r="BL257" t="s">
        <v>35</v>
      </c>
      <c r="BN257" t="s">
        <v>39</v>
      </c>
      <c r="BO257">
        <f t="shared" si="159"/>
        <v>118</v>
      </c>
      <c r="BP257" t="s">
        <v>37</v>
      </c>
      <c r="BQ257" s="6" t="str">
        <f t="shared" si="154"/>
        <v>rename line_118 "Pile118"</v>
      </c>
      <c r="BR257" s="6"/>
      <c r="BS257" s="6"/>
      <c r="BU257" t="s">
        <v>40</v>
      </c>
      <c r="BV257">
        <f t="shared" si="155"/>
        <v>235</v>
      </c>
      <c r="BW257" t="s">
        <v>35</v>
      </c>
      <c r="BX257" t="s">
        <v>41</v>
      </c>
      <c r="BY257">
        <f t="shared" si="156"/>
        <v>118</v>
      </c>
      <c r="BZ257" t="s">
        <v>37</v>
      </c>
      <c r="CA257" s="6" t="str">
        <f t="shared" si="157"/>
        <v>rename point_235 "Loading_Point_118"</v>
      </c>
      <c r="CB257" s="6"/>
      <c r="CC257" s="6"/>
      <c r="CE257" s="6" t="str">
        <f t="shared" si="158"/>
        <v>pointload Loading_Point_118</v>
      </c>
      <c r="CF257" s="6"/>
      <c r="CG257" s="6"/>
    </row>
    <row r="258" spans="24:85" x14ac:dyDescent="0.25">
      <c r="X258" t="s">
        <v>34</v>
      </c>
      <c r="Y258">
        <v>119</v>
      </c>
      <c r="Z258" t="s">
        <v>35</v>
      </c>
      <c r="AA258" t="s">
        <v>36</v>
      </c>
      <c r="AB258">
        <v>119</v>
      </c>
      <c r="AC258" t="s">
        <v>37</v>
      </c>
      <c r="AK258" s="4" t="str">
        <f t="shared" si="153"/>
        <v>rename Polygon_119 "Loading_pile_119"</v>
      </c>
      <c r="AL258" s="3"/>
      <c r="AM258" s="3"/>
      <c r="AN258" s="3"/>
      <c r="AO258" s="3"/>
      <c r="AP258" s="3"/>
      <c r="AQ258" s="3"/>
      <c r="AR258" s="3"/>
      <c r="BJ258" t="s">
        <v>38</v>
      </c>
      <c r="BK258">
        <v>119</v>
      </c>
      <c r="BL258" t="s">
        <v>35</v>
      </c>
      <c r="BN258" t="s">
        <v>39</v>
      </c>
      <c r="BO258">
        <f t="shared" si="159"/>
        <v>119</v>
      </c>
      <c r="BP258" t="s">
        <v>37</v>
      </c>
      <c r="BQ258" s="6" t="str">
        <f t="shared" si="154"/>
        <v>rename line_119 "Pile119"</v>
      </c>
      <c r="BR258" s="6"/>
      <c r="BS258" s="6"/>
      <c r="BU258" t="s">
        <v>40</v>
      </c>
      <c r="BV258">
        <f t="shared" si="155"/>
        <v>237</v>
      </c>
      <c r="BW258" t="s">
        <v>35</v>
      </c>
      <c r="BX258" t="s">
        <v>41</v>
      </c>
      <c r="BY258">
        <f t="shared" si="156"/>
        <v>119</v>
      </c>
      <c r="BZ258" t="s">
        <v>37</v>
      </c>
      <c r="CA258" s="6" t="str">
        <f t="shared" si="157"/>
        <v>rename point_237 "Loading_Point_119"</v>
      </c>
      <c r="CB258" s="6"/>
      <c r="CC258" s="6"/>
      <c r="CE258" s="6" t="str">
        <f t="shared" si="158"/>
        <v>pointload Loading_Point_119</v>
      </c>
      <c r="CF258" s="6"/>
      <c r="CG258" s="6"/>
    </row>
    <row r="259" spans="24:85" x14ac:dyDescent="0.25">
      <c r="X259" t="s">
        <v>34</v>
      </c>
      <c r="Y259">
        <v>120</v>
      </c>
      <c r="Z259" t="s">
        <v>35</v>
      </c>
      <c r="AA259" t="s">
        <v>36</v>
      </c>
      <c r="AB259">
        <v>120</v>
      </c>
      <c r="AC259" t="s">
        <v>37</v>
      </c>
      <c r="AK259" s="4" t="str">
        <f t="shared" si="153"/>
        <v>rename Polygon_120 "Loading_pile_120"</v>
      </c>
      <c r="AL259" s="3"/>
      <c r="AM259" s="3"/>
      <c r="AN259" s="3"/>
      <c r="AO259" s="3"/>
      <c r="AP259" s="3"/>
      <c r="AQ259" s="3"/>
      <c r="AR259" s="3"/>
      <c r="BJ259" t="s">
        <v>38</v>
      </c>
      <c r="BK259">
        <v>120</v>
      </c>
      <c r="BL259" t="s">
        <v>35</v>
      </c>
      <c r="BN259" t="s">
        <v>39</v>
      </c>
      <c r="BO259">
        <f t="shared" si="159"/>
        <v>120</v>
      </c>
      <c r="BP259" t="s">
        <v>37</v>
      </c>
      <c r="BQ259" s="6" t="str">
        <f t="shared" si="154"/>
        <v>rename line_120 "Pile120"</v>
      </c>
      <c r="BR259" s="6"/>
      <c r="BS259" s="6"/>
      <c r="BU259" t="s">
        <v>40</v>
      </c>
      <c r="BV259">
        <f t="shared" si="155"/>
        <v>239</v>
      </c>
      <c r="BW259" t="s">
        <v>35</v>
      </c>
      <c r="BX259" t="s">
        <v>41</v>
      </c>
      <c r="BY259">
        <f t="shared" si="156"/>
        <v>120</v>
      </c>
      <c r="BZ259" t="s">
        <v>37</v>
      </c>
      <c r="CA259" s="6" t="str">
        <f t="shared" si="157"/>
        <v>rename point_239 "Loading_Point_120"</v>
      </c>
      <c r="CB259" s="6"/>
      <c r="CC259" s="6"/>
      <c r="CE259" s="6" t="str">
        <f t="shared" si="158"/>
        <v>pointload Loading_Point_120</v>
      </c>
      <c r="CF259" s="6"/>
      <c r="CG259" s="6"/>
    </row>
    <row r="260" spans="24:85" x14ac:dyDescent="0.25">
      <c r="X260" t="s">
        <v>34</v>
      </c>
      <c r="Y260">
        <v>121</v>
      </c>
      <c r="Z260" t="s">
        <v>35</v>
      </c>
      <c r="AA260" t="s">
        <v>36</v>
      </c>
      <c r="AB260">
        <v>121</v>
      </c>
      <c r="AC260" t="s">
        <v>37</v>
      </c>
      <c r="AK260" s="4" t="str">
        <f t="shared" si="153"/>
        <v>rename Polygon_121 "Loading_pile_121"</v>
      </c>
      <c r="AL260" s="3"/>
      <c r="AM260" s="3"/>
      <c r="AN260" s="3"/>
      <c r="AO260" s="3"/>
      <c r="AP260" s="3"/>
      <c r="AQ260" s="3"/>
      <c r="AR260" s="3"/>
      <c r="BJ260" t="s">
        <v>38</v>
      </c>
      <c r="BK260">
        <v>121</v>
      </c>
      <c r="BL260" t="s">
        <v>35</v>
      </c>
      <c r="BN260" t="s">
        <v>39</v>
      </c>
      <c r="BO260">
        <f t="shared" si="159"/>
        <v>121</v>
      </c>
      <c r="BP260" t="s">
        <v>37</v>
      </c>
      <c r="BQ260" s="6" t="str">
        <f t="shared" si="154"/>
        <v>rename line_121 "Pile121"</v>
      </c>
      <c r="BR260" s="6"/>
      <c r="BS260" s="6"/>
      <c r="BU260" t="s">
        <v>40</v>
      </c>
      <c r="BV260">
        <f t="shared" si="155"/>
        <v>241</v>
      </c>
      <c r="BW260" t="s">
        <v>35</v>
      </c>
      <c r="BX260" t="s">
        <v>41</v>
      </c>
      <c r="BY260">
        <f t="shared" si="156"/>
        <v>121</v>
      </c>
      <c r="BZ260" t="s">
        <v>37</v>
      </c>
      <c r="CA260" s="6" t="str">
        <f t="shared" si="157"/>
        <v>rename point_241 "Loading_Point_121"</v>
      </c>
      <c r="CB260" s="6"/>
      <c r="CC260" s="6"/>
      <c r="CE260" s="6" t="str">
        <f t="shared" si="158"/>
        <v>pointload Loading_Point_121</v>
      </c>
      <c r="CF260" s="6"/>
      <c r="CG260" s="6"/>
    </row>
    <row r="261" spans="24:85" x14ac:dyDescent="0.25">
      <c r="X261" t="s">
        <v>34</v>
      </c>
      <c r="Y261">
        <v>122</v>
      </c>
      <c r="Z261" t="s">
        <v>35</v>
      </c>
      <c r="AA261" t="s">
        <v>36</v>
      </c>
      <c r="AB261">
        <v>122</v>
      </c>
      <c r="AC261" t="s">
        <v>37</v>
      </c>
      <c r="AK261" s="4" t="str">
        <f t="shared" si="153"/>
        <v>rename Polygon_122 "Loading_pile_122"</v>
      </c>
      <c r="AL261" s="3"/>
      <c r="AM261" s="3"/>
      <c r="AN261" s="3"/>
      <c r="AO261" s="3"/>
      <c r="AP261" s="3"/>
      <c r="AQ261" s="3"/>
      <c r="AR261" s="3"/>
      <c r="BJ261" t="s">
        <v>38</v>
      </c>
      <c r="BK261">
        <v>122</v>
      </c>
      <c r="BL261" t="s">
        <v>35</v>
      </c>
      <c r="BN261" t="s">
        <v>39</v>
      </c>
      <c r="BO261">
        <f t="shared" si="159"/>
        <v>122</v>
      </c>
      <c r="BP261" t="s">
        <v>37</v>
      </c>
      <c r="BQ261" s="6" t="str">
        <f t="shared" si="154"/>
        <v>rename line_122 "Pile122"</v>
      </c>
      <c r="BR261" s="6"/>
      <c r="BS261" s="6"/>
      <c r="BU261" t="s">
        <v>40</v>
      </c>
      <c r="BV261">
        <f t="shared" si="155"/>
        <v>243</v>
      </c>
      <c r="BW261" t="s">
        <v>35</v>
      </c>
      <c r="BX261" t="s">
        <v>41</v>
      </c>
      <c r="BY261">
        <f t="shared" si="156"/>
        <v>122</v>
      </c>
      <c r="BZ261" t="s">
        <v>37</v>
      </c>
      <c r="CA261" s="6" t="str">
        <f t="shared" si="157"/>
        <v>rename point_243 "Loading_Point_122"</v>
      </c>
      <c r="CB261" s="6"/>
      <c r="CC261" s="6"/>
      <c r="CE261" s="6" t="str">
        <f t="shared" si="158"/>
        <v>pointload Loading_Point_122</v>
      </c>
      <c r="CF261" s="6"/>
      <c r="CG261" s="6"/>
    </row>
    <row r="262" spans="24:85" x14ac:dyDescent="0.25">
      <c r="X262" t="s">
        <v>34</v>
      </c>
      <c r="Y262">
        <v>123</v>
      </c>
      <c r="Z262" t="s">
        <v>35</v>
      </c>
      <c r="AA262" t="s">
        <v>36</v>
      </c>
      <c r="AB262">
        <v>123</v>
      </c>
      <c r="AC262" t="s">
        <v>37</v>
      </c>
      <c r="AK262" s="4" t="str">
        <f t="shared" si="153"/>
        <v>rename Polygon_123 "Loading_pile_123"</v>
      </c>
      <c r="AL262" s="3"/>
      <c r="AM262" s="3"/>
      <c r="AN262" s="3"/>
      <c r="AO262" s="3"/>
      <c r="AP262" s="3"/>
      <c r="AQ262" s="3"/>
      <c r="AR262" s="3"/>
      <c r="BJ262" t="s">
        <v>38</v>
      </c>
      <c r="BK262">
        <v>123</v>
      </c>
      <c r="BL262" t="s">
        <v>35</v>
      </c>
      <c r="BN262" t="s">
        <v>39</v>
      </c>
      <c r="BO262">
        <f t="shared" si="159"/>
        <v>123</v>
      </c>
      <c r="BP262" t="s">
        <v>37</v>
      </c>
      <c r="BQ262" s="6" t="str">
        <f t="shared" si="154"/>
        <v>rename line_123 "Pile123"</v>
      </c>
      <c r="BR262" s="6"/>
      <c r="BS262" s="6"/>
      <c r="BU262" t="s">
        <v>40</v>
      </c>
      <c r="BV262">
        <f t="shared" si="155"/>
        <v>245</v>
      </c>
      <c r="BW262" t="s">
        <v>35</v>
      </c>
      <c r="BX262" t="s">
        <v>41</v>
      </c>
      <c r="BY262">
        <f t="shared" si="156"/>
        <v>123</v>
      </c>
      <c r="BZ262" t="s">
        <v>37</v>
      </c>
      <c r="CA262" s="6" t="str">
        <f t="shared" si="157"/>
        <v>rename point_245 "Loading_Point_123"</v>
      </c>
      <c r="CB262" s="6"/>
      <c r="CC262" s="6"/>
      <c r="CE262" s="6" t="str">
        <f t="shared" si="158"/>
        <v>pointload Loading_Point_123</v>
      </c>
      <c r="CF262" s="6"/>
      <c r="CG262" s="6"/>
    </row>
    <row r="263" spans="24:85" x14ac:dyDescent="0.25">
      <c r="X263" t="s">
        <v>34</v>
      </c>
      <c r="Y263">
        <v>124</v>
      </c>
      <c r="Z263" t="s">
        <v>35</v>
      </c>
      <c r="AA263" t="s">
        <v>36</v>
      </c>
      <c r="AB263">
        <v>124</v>
      </c>
      <c r="AC263" t="s">
        <v>37</v>
      </c>
      <c r="AK263" s="4" t="str">
        <f t="shared" si="153"/>
        <v>rename Polygon_124 "Loading_pile_124"</v>
      </c>
      <c r="AL263" s="3"/>
      <c r="AM263" s="3"/>
      <c r="AN263" s="3"/>
      <c r="AO263" s="3"/>
      <c r="AP263" s="3"/>
      <c r="AQ263" s="3"/>
      <c r="AR263" s="3"/>
      <c r="BJ263" t="s">
        <v>38</v>
      </c>
      <c r="BK263">
        <v>124</v>
      </c>
      <c r="BL263" t="s">
        <v>35</v>
      </c>
      <c r="BN263" t="s">
        <v>39</v>
      </c>
      <c r="BO263">
        <f t="shared" si="159"/>
        <v>124</v>
      </c>
      <c r="BP263" t="s">
        <v>37</v>
      </c>
      <c r="BQ263" s="6" t="str">
        <f t="shared" si="154"/>
        <v>rename line_124 "Pile124"</v>
      </c>
      <c r="BR263" s="6"/>
      <c r="BS263" s="6"/>
      <c r="BU263" t="s">
        <v>40</v>
      </c>
      <c r="BV263">
        <f t="shared" si="155"/>
        <v>247</v>
      </c>
      <c r="BW263" t="s">
        <v>35</v>
      </c>
      <c r="BX263" t="s">
        <v>41</v>
      </c>
      <c r="BY263">
        <f t="shared" si="156"/>
        <v>124</v>
      </c>
      <c r="BZ263" t="s">
        <v>37</v>
      </c>
      <c r="CA263" s="6" t="str">
        <f t="shared" si="157"/>
        <v>rename point_247 "Loading_Point_124"</v>
      </c>
      <c r="CB263" s="6"/>
      <c r="CC263" s="6"/>
      <c r="CE263" s="6" t="str">
        <f t="shared" si="158"/>
        <v>pointload Loading_Point_124</v>
      </c>
      <c r="CF263" s="6"/>
      <c r="CG263" s="6"/>
    </row>
    <row r="264" spans="24:85" x14ac:dyDescent="0.25">
      <c r="X264" t="s">
        <v>34</v>
      </c>
      <c r="Y264">
        <v>125</v>
      </c>
      <c r="Z264" t="s">
        <v>35</v>
      </c>
      <c r="AA264" t="s">
        <v>36</v>
      </c>
      <c r="AB264">
        <v>125</v>
      </c>
      <c r="AC264" t="s">
        <v>37</v>
      </c>
      <c r="AK264" s="4" t="str">
        <f t="shared" si="153"/>
        <v>rename Polygon_125 "Loading_pile_125"</v>
      </c>
      <c r="AL264" s="3"/>
      <c r="AM264" s="3"/>
      <c r="AN264" s="3"/>
      <c r="AO264" s="3"/>
      <c r="AP264" s="3"/>
      <c r="AQ264" s="3"/>
      <c r="AR264" s="3"/>
      <c r="BJ264" t="s">
        <v>38</v>
      </c>
      <c r="BK264">
        <v>125</v>
      </c>
      <c r="BL264" t="s">
        <v>35</v>
      </c>
      <c r="BN264" t="s">
        <v>39</v>
      </c>
      <c r="BO264">
        <f t="shared" si="159"/>
        <v>125</v>
      </c>
      <c r="BP264" t="s">
        <v>37</v>
      </c>
      <c r="BQ264" s="6" t="str">
        <f t="shared" si="154"/>
        <v>rename line_125 "Pile125"</v>
      </c>
      <c r="BR264" s="6"/>
      <c r="BS264" s="6"/>
      <c r="BU264" t="s">
        <v>40</v>
      </c>
      <c r="BV264">
        <f t="shared" si="155"/>
        <v>249</v>
      </c>
      <c r="BW264" t="s">
        <v>35</v>
      </c>
      <c r="BX264" t="s">
        <v>41</v>
      </c>
      <c r="BY264">
        <f t="shared" si="156"/>
        <v>125</v>
      </c>
      <c r="BZ264" t="s">
        <v>37</v>
      </c>
      <c r="CA264" s="6" t="str">
        <f t="shared" si="157"/>
        <v>rename point_249 "Loading_Point_125"</v>
      </c>
      <c r="CB264" s="6"/>
      <c r="CC264" s="6"/>
      <c r="CE264" s="6" t="str">
        <f t="shared" si="158"/>
        <v>pointload Loading_Point_125</v>
      </c>
      <c r="CF264" s="6"/>
      <c r="CG264" s="6"/>
    </row>
    <row r="265" spans="24:85" x14ac:dyDescent="0.25">
      <c r="X265" t="s">
        <v>34</v>
      </c>
      <c r="Y265">
        <v>126</v>
      </c>
      <c r="Z265" t="s">
        <v>35</v>
      </c>
      <c r="AA265" t="s">
        <v>36</v>
      </c>
      <c r="AB265">
        <v>126</v>
      </c>
      <c r="AC265" t="s">
        <v>37</v>
      </c>
      <c r="AK265" s="4" t="str">
        <f t="shared" si="153"/>
        <v>rename Polygon_126 "Loading_pile_126"</v>
      </c>
      <c r="AL265" s="3"/>
      <c r="AM265" s="3"/>
      <c r="AN265" s="3"/>
      <c r="AO265" s="3"/>
      <c r="AP265" s="3"/>
      <c r="AQ265" s="3"/>
      <c r="AR265" s="3"/>
      <c r="BJ265" t="s">
        <v>38</v>
      </c>
      <c r="BK265">
        <v>126</v>
      </c>
      <c r="BL265" t="s">
        <v>35</v>
      </c>
      <c r="BN265" t="s">
        <v>39</v>
      </c>
      <c r="BO265">
        <f t="shared" si="159"/>
        <v>126</v>
      </c>
      <c r="BP265" t="s">
        <v>37</v>
      </c>
      <c r="BQ265" s="6" t="str">
        <f t="shared" si="154"/>
        <v>rename line_126 "Pile126"</v>
      </c>
      <c r="BR265" s="6"/>
      <c r="BS265" s="6"/>
      <c r="BU265" t="s">
        <v>40</v>
      </c>
      <c r="BV265">
        <f t="shared" si="155"/>
        <v>251</v>
      </c>
      <c r="BW265" t="s">
        <v>35</v>
      </c>
      <c r="BX265" t="s">
        <v>41</v>
      </c>
      <c r="BY265">
        <f t="shared" si="156"/>
        <v>126</v>
      </c>
      <c r="BZ265" t="s">
        <v>37</v>
      </c>
      <c r="CA265" s="6" t="str">
        <f t="shared" si="157"/>
        <v>rename point_251 "Loading_Point_126"</v>
      </c>
      <c r="CB265" s="6"/>
      <c r="CC265" s="6"/>
      <c r="CE265" s="6" t="str">
        <f t="shared" si="158"/>
        <v>pointload Loading_Point_126</v>
      </c>
      <c r="CF265" s="6"/>
      <c r="CG265" s="6"/>
    </row>
    <row r="266" spans="24:85" x14ac:dyDescent="0.25">
      <c r="X266" t="s">
        <v>34</v>
      </c>
      <c r="Y266">
        <v>127</v>
      </c>
      <c r="Z266" t="s">
        <v>35</v>
      </c>
      <c r="AA266" t="s">
        <v>36</v>
      </c>
      <c r="AB266">
        <v>127</v>
      </c>
      <c r="AC266" t="s">
        <v>37</v>
      </c>
      <c r="AK266" s="4" t="str">
        <f t="shared" si="153"/>
        <v>rename Polygon_127 "Loading_pile_127"</v>
      </c>
      <c r="AL266" s="3"/>
      <c r="AM266" s="3"/>
      <c r="AN266" s="3"/>
      <c r="AO266" s="3"/>
      <c r="AP266" s="3"/>
      <c r="AQ266" s="3"/>
      <c r="AR266" s="3"/>
      <c r="BJ266" t="s">
        <v>38</v>
      </c>
      <c r="BK266">
        <v>127</v>
      </c>
      <c r="BL266" t="s">
        <v>35</v>
      </c>
      <c r="BN266" t="s">
        <v>39</v>
      </c>
      <c r="BO266">
        <f t="shared" si="159"/>
        <v>127</v>
      </c>
      <c r="BP266" t="s">
        <v>37</v>
      </c>
      <c r="BQ266" s="6" t="str">
        <f t="shared" si="154"/>
        <v>rename line_127 "Pile127"</v>
      </c>
      <c r="BR266" s="6"/>
      <c r="BS266" s="6"/>
      <c r="BU266" t="s">
        <v>40</v>
      </c>
      <c r="BV266">
        <f t="shared" si="155"/>
        <v>253</v>
      </c>
      <c r="BW266" t="s">
        <v>35</v>
      </c>
      <c r="BX266" t="s">
        <v>41</v>
      </c>
      <c r="BY266">
        <f t="shared" si="156"/>
        <v>127</v>
      </c>
      <c r="BZ266" t="s">
        <v>37</v>
      </c>
      <c r="CA266" s="6" t="str">
        <f t="shared" si="157"/>
        <v>rename point_253 "Loading_Point_127"</v>
      </c>
      <c r="CB266" s="6"/>
      <c r="CC266" s="6"/>
      <c r="CE266" s="6" t="str">
        <f t="shared" si="158"/>
        <v>pointload Loading_Point_127</v>
      </c>
      <c r="CF266" s="6"/>
      <c r="CG266" s="6"/>
    </row>
    <row r="267" spans="24:85" x14ac:dyDescent="0.25">
      <c r="X267" t="s">
        <v>34</v>
      </c>
      <c r="Y267">
        <v>128</v>
      </c>
      <c r="Z267" t="s">
        <v>35</v>
      </c>
      <c r="AA267" t="s">
        <v>36</v>
      </c>
      <c r="AB267">
        <v>128</v>
      </c>
      <c r="AC267" t="s">
        <v>37</v>
      </c>
      <c r="AK267" s="4" t="str">
        <f t="shared" si="153"/>
        <v>rename Polygon_128 "Loading_pile_128"</v>
      </c>
      <c r="AL267" s="3"/>
      <c r="AM267" s="3"/>
      <c r="AN267" s="3"/>
      <c r="AO267" s="3"/>
      <c r="AP267" s="3"/>
      <c r="AQ267" s="3"/>
      <c r="AR267" s="3"/>
      <c r="BJ267" t="s">
        <v>38</v>
      </c>
      <c r="BK267">
        <v>128</v>
      </c>
      <c r="BL267" t="s">
        <v>35</v>
      </c>
      <c r="BN267" t="s">
        <v>39</v>
      </c>
      <c r="BO267">
        <f t="shared" si="159"/>
        <v>128</v>
      </c>
      <c r="BP267" t="s">
        <v>37</v>
      </c>
      <c r="BQ267" s="6" t="str">
        <f t="shared" si="154"/>
        <v>rename line_128 "Pile128"</v>
      </c>
      <c r="BR267" s="6"/>
      <c r="BS267" s="6"/>
      <c r="BU267" t="s">
        <v>40</v>
      </c>
      <c r="BV267">
        <f t="shared" si="155"/>
        <v>255</v>
      </c>
      <c r="BW267" t="s">
        <v>35</v>
      </c>
      <c r="BX267" t="s">
        <v>41</v>
      </c>
      <c r="BY267">
        <f t="shared" si="156"/>
        <v>128</v>
      </c>
      <c r="BZ267" t="s">
        <v>37</v>
      </c>
      <c r="CA267" s="6" t="str">
        <f t="shared" si="157"/>
        <v>rename point_255 "Loading_Point_128"</v>
      </c>
      <c r="CB267" s="6"/>
      <c r="CC267" s="6"/>
      <c r="CE267" s="6" t="str">
        <f t="shared" si="158"/>
        <v>pointload Loading_Point_128</v>
      </c>
      <c r="CF267" s="6"/>
      <c r="CG267" s="6"/>
    </row>
    <row r="268" spans="24:85" x14ac:dyDescent="0.25">
      <c r="X268" t="s">
        <v>34</v>
      </c>
      <c r="Y268">
        <v>129</v>
      </c>
      <c r="Z268" t="s">
        <v>35</v>
      </c>
      <c r="AA268" t="s">
        <v>36</v>
      </c>
      <c r="AB268">
        <v>129</v>
      </c>
      <c r="AC268" t="s">
        <v>37</v>
      </c>
      <c r="AK268" s="4" t="str">
        <f t="shared" si="153"/>
        <v>rename Polygon_129 "Loading_pile_129"</v>
      </c>
      <c r="AL268" s="3"/>
      <c r="AM268" s="3"/>
      <c r="AN268" s="3"/>
      <c r="AO268" s="3"/>
      <c r="AP268" s="3"/>
      <c r="AQ268" s="3"/>
      <c r="AR268" s="3"/>
      <c r="BJ268" t="s">
        <v>38</v>
      </c>
      <c r="BK268">
        <v>129</v>
      </c>
      <c r="BL268" t="s">
        <v>35</v>
      </c>
      <c r="BN268" t="s">
        <v>39</v>
      </c>
      <c r="BO268">
        <f t="shared" si="159"/>
        <v>129</v>
      </c>
      <c r="BP268" t="s">
        <v>37</v>
      </c>
      <c r="BQ268" s="6" t="str">
        <f t="shared" si="154"/>
        <v>rename line_129 "Pile129"</v>
      </c>
      <c r="BR268" s="6"/>
      <c r="BS268" s="6"/>
      <c r="BU268" t="s">
        <v>40</v>
      </c>
      <c r="BV268">
        <f t="shared" si="155"/>
        <v>257</v>
      </c>
      <c r="BW268" t="s">
        <v>35</v>
      </c>
      <c r="BX268" t="s">
        <v>41</v>
      </c>
      <c r="BY268">
        <f t="shared" si="156"/>
        <v>129</v>
      </c>
      <c r="BZ268" t="s">
        <v>37</v>
      </c>
      <c r="CA268" s="6" t="str">
        <f t="shared" si="157"/>
        <v>rename point_257 "Loading_Point_129"</v>
      </c>
      <c r="CB268" s="6"/>
      <c r="CC268" s="6"/>
      <c r="CE268" s="6" t="str">
        <f t="shared" si="158"/>
        <v>pointload Loading_Point_129</v>
      </c>
      <c r="CF268" s="6"/>
      <c r="CG268" s="6"/>
    </row>
    <row r="269" spans="24:85" x14ac:dyDescent="0.25">
      <c r="X269" t="s">
        <v>34</v>
      </c>
      <c r="Y269">
        <v>130</v>
      </c>
      <c r="Z269" t="s">
        <v>35</v>
      </c>
      <c r="AA269" t="s">
        <v>36</v>
      </c>
      <c r="AB269">
        <v>130</v>
      </c>
      <c r="AC269" t="s">
        <v>37</v>
      </c>
      <c r="AK269" s="4" t="str">
        <f t="shared" ref="AK269:AK273" si="160">X269&amp;Y269&amp;Z269&amp;AA269&amp;AB269&amp;AC269</f>
        <v>rename Polygon_130 "Loading_pile_130"</v>
      </c>
      <c r="AL269" s="3"/>
      <c r="AM269" s="3"/>
      <c r="AN269" s="3"/>
      <c r="AO269" s="3"/>
      <c r="AP269" s="3"/>
      <c r="AQ269" s="3"/>
      <c r="AR269" s="3"/>
      <c r="BJ269" t="s">
        <v>38</v>
      </c>
      <c r="BK269">
        <v>130</v>
      </c>
      <c r="BL269" t="s">
        <v>35</v>
      </c>
      <c r="BN269" t="s">
        <v>39</v>
      </c>
      <c r="BO269">
        <f t="shared" si="159"/>
        <v>130</v>
      </c>
      <c r="BP269" t="s">
        <v>37</v>
      </c>
      <c r="BQ269" s="6" t="str">
        <f t="shared" ref="BQ269:BQ273" si="161">BJ269&amp;BK269&amp;BL269&amp;BM269&amp;BN269&amp;BO269&amp;BP269</f>
        <v>rename line_130 "Pile130"</v>
      </c>
      <c r="BR269" s="6"/>
      <c r="BS269" s="6"/>
      <c r="BU269" t="s">
        <v>40</v>
      </c>
      <c r="BV269">
        <f t="shared" ref="BV269:BV273" si="162">2*BK269-1</f>
        <v>259</v>
      </c>
      <c r="BW269" t="s">
        <v>35</v>
      </c>
      <c r="BX269" t="s">
        <v>41</v>
      </c>
      <c r="BY269">
        <f t="shared" ref="BY269:BY273" si="163">BK269</f>
        <v>130</v>
      </c>
      <c r="BZ269" t="s">
        <v>37</v>
      </c>
      <c r="CA269" s="6" t="str">
        <f t="shared" ref="CA269:CA273" si="164">BU269&amp;BV269&amp;BW269&amp;BX269&amp;BY269&amp;BZ269</f>
        <v>rename point_259 "Loading_Point_130"</v>
      </c>
      <c r="CB269" s="6"/>
      <c r="CC269" s="6"/>
      <c r="CE269" s="6" t="str">
        <f t="shared" ref="CE269:CE273" si="165">"pointload Loading_Point_"&amp;BO269</f>
        <v>pointload Loading_Point_130</v>
      </c>
      <c r="CF269" s="6"/>
      <c r="CG269" s="6"/>
    </row>
    <row r="270" spans="24:85" x14ac:dyDescent="0.25">
      <c r="X270" t="s">
        <v>34</v>
      </c>
      <c r="Y270">
        <v>131</v>
      </c>
      <c r="Z270" t="s">
        <v>35</v>
      </c>
      <c r="AA270" t="s">
        <v>36</v>
      </c>
      <c r="AB270">
        <v>131</v>
      </c>
      <c r="AC270" t="s">
        <v>37</v>
      </c>
      <c r="AK270" s="4" t="str">
        <f t="shared" si="160"/>
        <v>rename Polygon_131 "Loading_pile_131"</v>
      </c>
      <c r="AL270" s="3"/>
      <c r="AM270" s="3"/>
      <c r="AN270" s="3"/>
      <c r="AO270" s="3"/>
      <c r="AP270" s="3"/>
      <c r="AQ270" s="3"/>
      <c r="AR270" s="3"/>
      <c r="BJ270" t="s">
        <v>38</v>
      </c>
      <c r="BK270">
        <v>131</v>
      </c>
      <c r="BL270" t="s">
        <v>35</v>
      </c>
      <c r="BN270" t="s">
        <v>39</v>
      </c>
      <c r="BO270">
        <f t="shared" ref="BO270:BO273" si="166">BK270</f>
        <v>131</v>
      </c>
      <c r="BP270" t="s">
        <v>37</v>
      </c>
      <c r="BQ270" s="6" t="str">
        <f t="shared" si="161"/>
        <v>rename line_131 "Pile131"</v>
      </c>
      <c r="BR270" s="6"/>
      <c r="BS270" s="6"/>
      <c r="BU270" t="s">
        <v>40</v>
      </c>
      <c r="BV270">
        <f t="shared" si="162"/>
        <v>261</v>
      </c>
      <c r="BW270" t="s">
        <v>35</v>
      </c>
      <c r="BX270" t="s">
        <v>41</v>
      </c>
      <c r="BY270">
        <f t="shared" si="163"/>
        <v>131</v>
      </c>
      <c r="BZ270" t="s">
        <v>37</v>
      </c>
      <c r="CA270" s="6" t="str">
        <f t="shared" si="164"/>
        <v>rename point_261 "Loading_Point_131"</v>
      </c>
      <c r="CB270" s="6"/>
      <c r="CC270" s="6"/>
      <c r="CE270" s="6" t="str">
        <f t="shared" si="165"/>
        <v>pointload Loading_Point_131</v>
      </c>
      <c r="CF270" s="6"/>
      <c r="CG270" s="6"/>
    </row>
    <row r="271" spans="24:85" x14ac:dyDescent="0.25">
      <c r="X271" t="s">
        <v>34</v>
      </c>
      <c r="Y271">
        <v>132</v>
      </c>
      <c r="Z271" t="s">
        <v>35</v>
      </c>
      <c r="AA271" t="s">
        <v>36</v>
      </c>
      <c r="AB271">
        <v>132</v>
      </c>
      <c r="AC271" t="s">
        <v>37</v>
      </c>
      <c r="AK271" s="4" t="str">
        <f t="shared" si="160"/>
        <v>rename Polygon_132 "Loading_pile_132"</v>
      </c>
      <c r="AL271" s="3"/>
      <c r="AM271" s="3"/>
      <c r="AN271" s="3"/>
      <c r="AO271" s="3"/>
      <c r="AP271" s="3"/>
      <c r="AQ271" s="3"/>
      <c r="AR271" s="3"/>
      <c r="BJ271" t="s">
        <v>38</v>
      </c>
      <c r="BK271">
        <v>132</v>
      </c>
      <c r="BL271" t="s">
        <v>35</v>
      </c>
      <c r="BN271" t="s">
        <v>39</v>
      </c>
      <c r="BO271">
        <f t="shared" si="166"/>
        <v>132</v>
      </c>
      <c r="BP271" t="s">
        <v>37</v>
      </c>
      <c r="BQ271" s="6" t="str">
        <f t="shared" si="161"/>
        <v>rename line_132 "Pile132"</v>
      </c>
      <c r="BR271" s="6"/>
      <c r="BS271" s="6"/>
      <c r="BU271" t="s">
        <v>40</v>
      </c>
      <c r="BV271">
        <f t="shared" si="162"/>
        <v>263</v>
      </c>
      <c r="BW271" t="s">
        <v>35</v>
      </c>
      <c r="BX271" t="s">
        <v>41</v>
      </c>
      <c r="BY271">
        <f t="shared" si="163"/>
        <v>132</v>
      </c>
      <c r="BZ271" t="s">
        <v>37</v>
      </c>
      <c r="CA271" s="6" t="str">
        <f t="shared" si="164"/>
        <v>rename point_263 "Loading_Point_132"</v>
      </c>
      <c r="CB271" s="6"/>
      <c r="CC271" s="6"/>
      <c r="CE271" s="6" t="str">
        <f t="shared" si="165"/>
        <v>pointload Loading_Point_132</v>
      </c>
      <c r="CF271" s="6"/>
      <c r="CG271" s="6"/>
    </row>
    <row r="272" spans="24:85" x14ac:dyDescent="0.25">
      <c r="X272" t="s">
        <v>34</v>
      </c>
      <c r="Y272">
        <v>133</v>
      </c>
      <c r="Z272" t="s">
        <v>35</v>
      </c>
      <c r="AA272" t="s">
        <v>36</v>
      </c>
      <c r="AB272">
        <v>133</v>
      </c>
      <c r="AC272" t="s">
        <v>37</v>
      </c>
      <c r="AK272" s="4" t="str">
        <f t="shared" si="160"/>
        <v>rename Polygon_133 "Loading_pile_133"</v>
      </c>
      <c r="AL272" s="3"/>
      <c r="AM272" s="3"/>
      <c r="AN272" s="3"/>
      <c r="AO272" s="3"/>
      <c r="AP272" s="3"/>
      <c r="AQ272" s="3"/>
      <c r="AR272" s="3"/>
      <c r="BJ272" t="s">
        <v>38</v>
      </c>
      <c r="BK272">
        <v>133</v>
      </c>
      <c r="BL272" t="s">
        <v>35</v>
      </c>
      <c r="BN272" t="s">
        <v>39</v>
      </c>
      <c r="BO272">
        <f t="shared" si="166"/>
        <v>133</v>
      </c>
      <c r="BP272" t="s">
        <v>37</v>
      </c>
      <c r="BQ272" s="6" t="str">
        <f t="shared" si="161"/>
        <v>rename line_133 "Pile133"</v>
      </c>
      <c r="BR272" s="6"/>
      <c r="BS272" s="6"/>
      <c r="BU272" t="s">
        <v>40</v>
      </c>
      <c r="BV272">
        <f t="shared" si="162"/>
        <v>265</v>
      </c>
      <c r="BW272" t="s">
        <v>35</v>
      </c>
      <c r="BX272" t="s">
        <v>41</v>
      </c>
      <c r="BY272">
        <f t="shared" si="163"/>
        <v>133</v>
      </c>
      <c r="BZ272" t="s">
        <v>37</v>
      </c>
      <c r="CA272" s="6" t="str">
        <f t="shared" si="164"/>
        <v>rename point_265 "Loading_Point_133"</v>
      </c>
      <c r="CB272" s="6"/>
      <c r="CC272" s="6"/>
      <c r="CE272" s="6" t="str">
        <f t="shared" si="165"/>
        <v>pointload Loading_Point_133</v>
      </c>
      <c r="CF272" s="6"/>
      <c r="CG272" s="6"/>
    </row>
    <row r="273" spans="24:85" x14ac:dyDescent="0.25">
      <c r="X273" t="s">
        <v>34</v>
      </c>
      <c r="Y273">
        <v>134</v>
      </c>
      <c r="Z273" t="s">
        <v>35</v>
      </c>
      <c r="AA273" t="s">
        <v>36</v>
      </c>
      <c r="AB273">
        <v>134</v>
      </c>
      <c r="AC273" t="s">
        <v>37</v>
      </c>
      <c r="AK273" s="4" t="str">
        <f t="shared" si="160"/>
        <v>rename Polygon_134 "Loading_pile_134"</v>
      </c>
      <c r="AL273" s="3"/>
      <c r="AM273" s="3"/>
      <c r="AN273" s="3"/>
      <c r="AO273" s="3"/>
      <c r="AP273" s="3"/>
      <c r="AQ273" s="3"/>
      <c r="AR273" s="3"/>
      <c r="BJ273" t="s">
        <v>38</v>
      </c>
      <c r="BK273">
        <v>134</v>
      </c>
      <c r="BL273" t="s">
        <v>35</v>
      </c>
      <c r="BN273" t="s">
        <v>39</v>
      </c>
      <c r="BO273">
        <f t="shared" si="166"/>
        <v>134</v>
      </c>
      <c r="BP273" t="s">
        <v>37</v>
      </c>
      <c r="BQ273" s="6" t="str">
        <f t="shared" si="161"/>
        <v>rename line_134 "Pile134"</v>
      </c>
      <c r="BR273" s="6"/>
      <c r="BS273" s="6"/>
      <c r="BU273" t="s">
        <v>40</v>
      </c>
      <c r="BV273">
        <f t="shared" si="162"/>
        <v>267</v>
      </c>
      <c r="BW273" t="s">
        <v>35</v>
      </c>
      <c r="BX273" t="s">
        <v>41</v>
      </c>
      <c r="BY273">
        <f t="shared" si="163"/>
        <v>134</v>
      </c>
      <c r="BZ273" t="s">
        <v>37</v>
      </c>
      <c r="CA273" s="6" t="str">
        <f t="shared" si="164"/>
        <v>rename point_267 "Loading_Point_134"</v>
      </c>
      <c r="CB273" s="6"/>
      <c r="CC273" s="6"/>
      <c r="CE273" s="6" t="str">
        <f t="shared" si="165"/>
        <v>pointload Loading_Point_134</v>
      </c>
      <c r="CF273" s="6"/>
      <c r="CG273" s="6"/>
    </row>
    <row r="274" spans="24:85" x14ac:dyDescent="0.25">
      <c r="AK274" t="s">
        <v>32</v>
      </c>
    </row>
    <row r="275" spans="24:85" x14ac:dyDescent="0.25">
      <c r="X275" t="s">
        <v>42</v>
      </c>
      <c r="Y275">
        <v>1</v>
      </c>
      <c r="Z275" t="s">
        <v>43</v>
      </c>
      <c r="AA275">
        <v>0</v>
      </c>
      <c r="AB275" t="s">
        <v>28</v>
      </c>
      <c r="AC275">
        <v>0</v>
      </c>
      <c r="AD275" t="s">
        <v>28</v>
      </c>
      <c r="AE275">
        <f>IF(H5=1,-69.7,IF(H5=2,-59.2,-52.7))</f>
        <v>-69.7</v>
      </c>
      <c r="AK275" s="4" t="str">
        <f>X275&amp;Y275&amp;Z275&amp;AA275&amp;AB275&amp;AC275&amp;AD275&amp;AE275</f>
        <v>extrude (Loading_pile_1) 0 0 -69.7</v>
      </c>
      <c r="AL275" s="3"/>
      <c r="AM275" s="3"/>
      <c r="AN275" s="3"/>
      <c r="AO275" s="3"/>
      <c r="AP275" s="3"/>
      <c r="AQ275" s="3"/>
    </row>
    <row r="276" spans="24:85" x14ac:dyDescent="0.25">
      <c r="X276" t="s">
        <v>42</v>
      </c>
      <c r="Y276">
        <v>2</v>
      </c>
      <c r="Z276" t="s">
        <v>43</v>
      </c>
      <c r="AA276">
        <v>0</v>
      </c>
      <c r="AB276" t="s">
        <v>28</v>
      </c>
      <c r="AC276">
        <v>0</v>
      </c>
      <c r="AD276" t="s">
        <v>28</v>
      </c>
      <c r="AE276">
        <f t="shared" ref="AE276:AE279" si="167">IF(H6=1,-69.7,IF(H6=2,-59.2,-52.7))</f>
        <v>-69.7</v>
      </c>
      <c r="AK276" s="4" t="str">
        <f t="shared" ref="AK276:AK339" si="168">X276&amp;Y276&amp;Z276&amp;AA276&amp;AB276&amp;AC276&amp;AD276&amp;AE276</f>
        <v>extrude (Loading_pile_2) 0 0 -69.7</v>
      </c>
      <c r="AL276" s="3"/>
      <c r="AM276" s="3"/>
      <c r="AN276" s="3"/>
      <c r="AO276" s="3"/>
      <c r="AP276" s="3"/>
      <c r="AQ276" s="3"/>
    </row>
    <row r="277" spans="24:85" x14ac:dyDescent="0.25">
      <c r="X277" t="s">
        <v>42</v>
      </c>
      <c r="Y277">
        <v>3</v>
      </c>
      <c r="Z277" t="s">
        <v>43</v>
      </c>
      <c r="AA277">
        <v>0</v>
      </c>
      <c r="AB277" t="s">
        <v>28</v>
      </c>
      <c r="AC277">
        <v>0</v>
      </c>
      <c r="AD277" t="s">
        <v>28</v>
      </c>
      <c r="AE277">
        <f t="shared" si="167"/>
        <v>-69.7</v>
      </c>
      <c r="AK277" s="4" t="str">
        <f t="shared" si="168"/>
        <v>extrude (Loading_pile_3) 0 0 -69.7</v>
      </c>
      <c r="AL277" s="3"/>
      <c r="AM277" s="3"/>
      <c r="AN277" s="3"/>
      <c r="AO277" s="3"/>
      <c r="AP277" s="3"/>
      <c r="AQ277" s="3"/>
    </row>
    <row r="278" spans="24:85" x14ac:dyDescent="0.25">
      <c r="X278" t="s">
        <v>42</v>
      </c>
      <c r="Y278">
        <v>4</v>
      </c>
      <c r="Z278" t="s">
        <v>43</v>
      </c>
      <c r="AA278">
        <v>0</v>
      </c>
      <c r="AB278" t="s">
        <v>28</v>
      </c>
      <c r="AC278">
        <v>0</v>
      </c>
      <c r="AD278" t="s">
        <v>28</v>
      </c>
      <c r="AE278">
        <f t="shared" si="167"/>
        <v>-69.7</v>
      </c>
      <c r="AK278" s="4" t="str">
        <f t="shared" si="168"/>
        <v>extrude (Loading_pile_4) 0 0 -69.7</v>
      </c>
      <c r="AL278" s="3"/>
      <c r="AM278" s="3"/>
      <c r="AN278" s="3"/>
      <c r="AO278" s="3"/>
      <c r="AP278" s="3"/>
      <c r="AQ278" s="3"/>
    </row>
    <row r="279" spans="24:85" x14ac:dyDescent="0.25">
      <c r="X279" t="s">
        <v>42</v>
      </c>
      <c r="Y279">
        <v>5</v>
      </c>
      <c r="Z279" t="s">
        <v>43</v>
      </c>
      <c r="AA279">
        <v>0</v>
      </c>
      <c r="AB279" t="s">
        <v>28</v>
      </c>
      <c r="AC279">
        <v>0</v>
      </c>
      <c r="AD279" t="s">
        <v>28</v>
      </c>
      <c r="AE279">
        <f t="shared" si="167"/>
        <v>-69.7</v>
      </c>
      <c r="AK279" s="4" t="str">
        <f t="shared" si="168"/>
        <v>extrude (Loading_pile_5) 0 0 -69.7</v>
      </c>
      <c r="AL279" s="3"/>
      <c r="AM279" s="3"/>
      <c r="AN279" s="3"/>
      <c r="AO279" s="3"/>
      <c r="AP279" s="3"/>
      <c r="AQ279" s="3"/>
    </row>
    <row r="280" spans="24:85" x14ac:dyDescent="0.25">
      <c r="X280" t="s">
        <v>42</v>
      </c>
      <c r="Y280">
        <v>6</v>
      </c>
      <c r="Z280" t="s">
        <v>43</v>
      </c>
      <c r="AA280">
        <v>0</v>
      </c>
      <c r="AB280" t="s">
        <v>28</v>
      </c>
      <c r="AC280">
        <v>0</v>
      </c>
      <c r="AD280" t="s">
        <v>28</v>
      </c>
      <c r="AE280">
        <f t="shared" ref="AE280:AE343" si="169">IF(H10=1,-69.7,IF(H10=2,-59.2,-52.7))</f>
        <v>-69.7</v>
      </c>
      <c r="AK280" s="4" t="str">
        <f t="shared" si="168"/>
        <v>extrude (Loading_pile_6) 0 0 -69.7</v>
      </c>
      <c r="AL280" s="3"/>
      <c r="AM280" s="3"/>
      <c r="AN280" s="3"/>
      <c r="AO280" s="3"/>
      <c r="AP280" s="3"/>
      <c r="AQ280" s="3"/>
    </row>
    <row r="281" spans="24:85" x14ac:dyDescent="0.25">
      <c r="X281" t="s">
        <v>42</v>
      </c>
      <c r="Y281">
        <v>7</v>
      </c>
      <c r="Z281" t="s">
        <v>43</v>
      </c>
      <c r="AA281">
        <v>0</v>
      </c>
      <c r="AB281" t="s">
        <v>28</v>
      </c>
      <c r="AC281">
        <v>0</v>
      </c>
      <c r="AD281" t="s">
        <v>28</v>
      </c>
      <c r="AE281">
        <f t="shared" si="169"/>
        <v>-69.7</v>
      </c>
      <c r="AK281" s="4" t="str">
        <f t="shared" si="168"/>
        <v>extrude (Loading_pile_7) 0 0 -69.7</v>
      </c>
      <c r="AL281" s="3"/>
      <c r="AM281" s="3"/>
      <c r="AN281" s="3"/>
      <c r="AO281" s="3"/>
      <c r="AP281" s="3"/>
      <c r="AQ281" s="3"/>
    </row>
    <row r="282" spans="24:85" x14ac:dyDescent="0.25">
      <c r="X282" t="s">
        <v>42</v>
      </c>
      <c r="Y282">
        <v>8</v>
      </c>
      <c r="Z282" t="s">
        <v>43</v>
      </c>
      <c r="AA282">
        <v>0</v>
      </c>
      <c r="AB282" t="s">
        <v>28</v>
      </c>
      <c r="AC282">
        <v>0</v>
      </c>
      <c r="AD282" t="s">
        <v>28</v>
      </c>
      <c r="AE282">
        <f t="shared" si="169"/>
        <v>-69.7</v>
      </c>
      <c r="AK282" s="4" t="str">
        <f t="shared" si="168"/>
        <v>extrude (Loading_pile_8) 0 0 -69.7</v>
      </c>
      <c r="AL282" s="3"/>
      <c r="AM282" s="3"/>
      <c r="AN282" s="3"/>
      <c r="AO282" s="3"/>
      <c r="AP282" s="3"/>
      <c r="AQ282" s="3"/>
    </row>
    <row r="283" spans="24:85" x14ac:dyDescent="0.25">
      <c r="X283" t="s">
        <v>42</v>
      </c>
      <c r="Y283">
        <v>9</v>
      </c>
      <c r="Z283" t="s">
        <v>43</v>
      </c>
      <c r="AA283">
        <v>0</v>
      </c>
      <c r="AB283" t="s">
        <v>28</v>
      </c>
      <c r="AC283">
        <v>0</v>
      </c>
      <c r="AD283" t="s">
        <v>28</v>
      </c>
      <c r="AE283">
        <f t="shared" si="169"/>
        <v>-69.7</v>
      </c>
      <c r="AK283" s="4" t="str">
        <f t="shared" si="168"/>
        <v>extrude (Loading_pile_9) 0 0 -69.7</v>
      </c>
      <c r="AL283" s="3"/>
      <c r="AM283" s="3"/>
      <c r="AN283" s="3"/>
      <c r="AO283" s="3"/>
      <c r="AP283" s="3"/>
      <c r="AQ283" s="3"/>
    </row>
    <row r="284" spans="24:85" x14ac:dyDescent="0.25">
      <c r="X284" t="s">
        <v>42</v>
      </c>
      <c r="Y284">
        <v>10</v>
      </c>
      <c r="Z284" t="s">
        <v>43</v>
      </c>
      <c r="AA284">
        <v>0</v>
      </c>
      <c r="AB284" t="s">
        <v>28</v>
      </c>
      <c r="AC284">
        <v>0</v>
      </c>
      <c r="AD284" t="s">
        <v>28</v>
      </c>
      <c r="AE284">
        <f t="shared" si="169"/>
        <v>-69.7</v>
      </c>
      <c r="AK284" s="4" t="str">
        <f t="shared" si="168"/>
        <v>extrude (Loading_pile_10) 0 0 -69.7</v>
      </c>
      <c r="AL284" s="3"/>
      <c r="AM284" s="3"/>
      <c r="AN284" s="3"/>
      <c r="AO284" s="3"/>
      <c r="AP284" s="3"/>
      <c r="AQ284" s="3"/>
    </row>
    <row r="285" spans="24:85" x14ac:dyDescent="0.25">
      <c r="X285" t="s">
        <v>42</v>
      </c>
      <c r="Y285">
        <v>11</v>
      </c>
      <c r="Z285" t="s">
        <v>43</v>
      </c>
      <c r="AA285">
        <v>0</v>
      </c>
      <c r="AB285" t="s">
        <v>28</v>
      </c>
      <c r="AC285">
        <v>0</v>
      </c>
      <c r="AD285" t="s">
        <v>28</v>
      </c>
      <c r="AE285">
        <f t="shared" si="169"/>
        <v>-69.7</v>
      </c>
      <c r="AK285" s="4" t="str">
        <f t="shared" si="168"/>
        <v>extrude (Loading_pile_11) 0 0 -69.7</v>
      </c>
      <c r="AL285" s="3"/>
      <c r="AM285" s="3"/>
      <c r="AN285" s="3"/>
      <c r="AO285" s="3"/>
      <c r="AP285" s="3"/>
      <c r="AQ285" s="3"/>
    </row>
    <row r="286" spans="24:85" x14ac:dyDescent="0.25">
      <c r="X286" t="s">
        <v>42</v>
      </c>
      <c r="Y286">
        <v>12</v>
      </c>
      <c r="Z286" t="s">
        <v>43</v>
      </c>
      <c r="AA286">
        <v>0</v>
      </c>
      <c r="AB286" t="s">
        <v>28</v>
      </c>
      <c r="AC286">
        <v>0</v>
      </c>
      <c r="AD286" t="s">
        <v>28</v>
      </c>
      <c r="AE286">
        <f t="shared" si="169"/>
        <v>-69.7</v>
      </c>
      <c r="AK286" s="4" t="str">
        <f t="shared" si="168"/>
        <v>extrude (Loading_pile_12) 0 0 -69.7</v>
      </c>
      <c r="AL286" s="3"/>
      <c r="AM286" s="3"/>
      <c r="AN286" s="3"/>
      <c r="AO286" s="3"/>
      <c r="AP286" s="3"/>
      <c r="AQ286" s="3"/>
    </row>
    <row r="287" spans="24:85" x14ac:dyDescent="0.25">
      <c r="X287" t="s">
        <v>42</v>
      </c>
      <c r="Y287">
        <v>13</v>
      </c>
      <c r="Z287" t="s">
        <v>43</v>
      </c>
      <c r="AA287">
        <v>0</v>
      </c>
      <c r="AB287" t="s">
        <v>28</v>
      </c>
      <c r="AC287">
        <v>0</v>
      </c>
      <c r="AD287" t="s">
        <v>28</v>
      </c>
      <c r="AE287">
        <f t="shared" si="169"/>
        <v>-69.7</v>
      </c>
      <c r="AK287" s="4" t="str">
        <f t="shared" si="168"/>
        <v>extrude (Loading_pile_13) 0 0 -69.7</v>
      </c>
      <c r="AL287" s="3"/>
      <c r="AM287" s="3"/>
      <c r="AN287" s="3"/>
      <c r="AO287" s="3"/>
      <c r="AP287" s="3"/>
      <c r="AQ287" s="3"/>
    </row>
    <row r="288" spans="24:85" x14ac:dyDescent="0.25">
      <c r="X288" t="s">
        <v>42</v>
      </c>
      <c r="Y288">
        <v>14</v>
      </c>
      <c r="Z288" t="s">
        <v>43</v>
      </c>
      <c r="AA288">
        <v>0</v>
      </c>
      <c r="AB288" t="s">
        <v>28</v>
      </c>
      <c r="AC288">
        <v>0</v>
      </c>
      <c r="AD288" t="s">
        <v>28</v>
      </c>
      <c r="AE288">
        <f t="shared" si="169"/>
        <v>-69.7</v>
      </c>
      <c r="AK288" s="4" t="str">
        <f t="shared" si="168"/>
        <v>extrude (Loading_pile_14) 0 0 -69.7</v>
      </c>
      <c r="AL288" s="3"/>
      <c r="AM288" s="3"/>
      <c r="AN288" s="3"/>
      <c r="AO288" s="3"/>
      <c r="AP288" s="3"/>
      <c r="AQ288" s="3"/>
    </row>
    <row r="289" spans="24:43" x14ac:dyDescent="0.25">
      <c r="X289" t="s">
        <v>42</v>
      </c>
      <c r="Y289">
        <v>15</v>
      </c>
      <c r="Z289" t="s">
        <v>43</v>
      </c>
      <c r="AA289">
        <v>0</v>
      </c>
      <c r="AB289" t="s">
        <v>28</v>
      </c>
      <c r="AC289">
        <v>0</v>
      </c>
      <c r="AD289" t="s">
        <v>28</v>
      </c>
      <c r="AE289">
        <f t="shared" si="169"/>
        <v>-69.7</v>
      </c>
      <c r="AK289" s="4" t="str">
        <f t="shared" si="168"/>
        <v>extrude (Loading_pile_15) 0 0 -69.7</v>
      </c>
      <c r="AL289" s="3"/>
      <c r="AM289" s="3"/>
      <c r="AN289" s="3"/>
      <c r="AO289" s="3"/>
      <c r="AP289" s="3"/>
      <c r="AQ289" s="3"/>
    </row>
    <row r="290" spans="24:43" x14ac:dyDescent="0.25">
      <c r="X290" t="s">
        <v>42</v>
      </c>
      <c r="Y290">
        <v>16</v>
      </c>
      <c r="Z290" t="s">
        <v>43</v>
      </c>
      <c r="AA290">
        <v>0</v>
      </c>
      <c r="AB290" t="s">
        <v>28</v>
      </c>
      <c r="AC290">
        <v>0</v>
      </c>
      <c r="AD290" t="s">
        <v>28</v>
      </c>
      <c r="AE290">
        <f t="shared" si="169"/>
        <v>-69.7</v>
      </c>
      <c r="AK290" s="4" t="str">
        <f t="shared" si="168"/>
        <v>extrude (Loading_pile_16) 0 0 -69.7</v>
      </c>
      <c r="AL290" s="3"/>
      <c r="AM290" s="3"/>
      <c r="AN290" s="3"/>
      <c r="AO290" s="3"/>
      <c r="AP290" s="3"/>
      <c r="AQ290" s="3"/>
    </row>
    <row r="291" spans="24:43" x14ac:dyDescent="0.25">
      <c r="X291" t="s">
        <v>42</v>
      </c>
      <c r="Y291">
        <v>17</v>
      </c>
      <c r="Z291" t="s">
        <v>43</v>
      </c>
      <c r="AA291">
        <v>0</v>
      </c>
      <c r="AB291" t="s">
        <v>28</v>
      </c>
      <c r="AC291">
        <v>0</v>
      </c>
      <c r="AD291" t="s">
        <v>28</v>
      </c>
      <c r="AE291">
        <f t="shared" si="169"/>
        <v>-69.7</v>
      </c>
      <c r="AK291" s="4" t="str">
        <f t="shared" si="168"/>
        <v>extrude (Loading_pile_17) 0 0 -69.7</v>
      </c>
      <c r="AL291" s="3"/>
      <c r="AM291" s="3"/>
      <c r="AN291" s="3"/>
      <c r="AO291" s="3"/>
      <c r="AP291" s="3"/>
      <c r="AQ291" s="3"/>
    </row>
    <row r="292" spans="24:43" x14ac:dyDescent="0.25">
      <c r="X292" t="s">
        <v>42</v>
      </c>
      <c r="Y292">
        <v>18</v>
      </c>
      <c r="Z292" t="s">
        <v>43</v>
      </c>
      <c r="AA292">
        <v>0</v>
      </c>
      <c r="AB292" t="s">
        <v>28</v>
      </c>
      <c r="AC292">
        <v>0</v>
      </c>
      <c r="AD292" t="s">
        <v>28</v>
      </c>
      <c r="AE292">
        <f t="shared" si="169"/>
        <v>-69.7</v>
      </c>
      <c r="AK292" s="4" t="str">
        <f t="shared" si="168"/>
        <v>extrude (Loading_pile_18) 0 0 -69.7</v>
      </c>
      <c r="AL292" s="3"/>
      <c r="AM292" s="3"/>
      <c r="AN292" s="3"/>
      <c r="AO292" s="3"/>
      <c r="AP292" s="3"/>
      <c r="AQ292" s="3"/>
    </row>
    <row r="293" spans="24:43" x14ac:dyDescent="0.25">
      <c r="X293" t="s">
        <v>42</v>
      </c>
      <c r="Y293">
        <v>19</v>
      </c>
      <c r="Z293" t="s">
        <v>43</v>
      </c>
      <c r="AA293">
        <v>0</v>
      </c>
      <c r="AB293" t="s">
        <v>28</v>
      </c>
      <c r="AC293">
        <v>0</v>
      </c>
      <c r="AD293" t="s">
        <v>28</v>
      </c>
      <c r="AE293">
        <f t="shared" si="169"/>
        <v>-69.7</v>
      </c>
      <c r="AK293" s="4" t="str">
        <f t="shared" si="168"/>
        <v>extrude (Loading_pile_19) 0 0 -69.7</v>
      </c>
      <c r="AL293" s="3"/>
      <c r="AM293" s="3"/>
      <c r="AN293" s="3"/>
      <c r="AO293" s="3"/>
      <c r="AP293" s="3"/>
      <c r="AQ293" s="3"/>
    </row>
    <row r="294" spans="24:43" x14ac:dyDescent="0.25">
      <c r="X294" t="s">
        <v>42</v>
      </c>
      <c r="Y294">
        <v>20</v>
      </c>
      <c r="Z294" t="s">
        <v>43</v>
      </c>
      <c r="AA294">
        <v>0</v>
      </c>
      <c r="AB294" t="s">
        <v>28</v>
      </c>
      <c r="AC294">
        <v>0</v>
      </c>
      <c r="AD294" t="s">
        <v>28</v>
      </c>
      <c r="AE294">
        <f t="shared" si="169"/>
        <v>-69.7</v>
      </c>
      <c r="AK294" s="4" t="str">
        <f t="shared" si="168"/>
        <v>extrude (Loading_pile_20) 0 0 -69.7</v>
      </c>
      <c r="AL294" s="3"/>
      <c r="AM294" s="3"/>
      <c r="AN294" s="3"/>
      <c r="AO294" s="3"/>
      <c r="AP294" s="3"/>
      <c r="AQ294" s="3"/>
    </row>
    <row r="295" spans="24:43" x14ac:dyDescent="0.25">
      <c r="X295" t="s">
        <v>42</v>
      </c>
      <c r="Y295">
        <v>21</v>
      </c>
      <c r="Z295" t="s">
        <v>43</v>
      </c>
      <c r="AA295">
        <v>0</v>
      </c>
      <c r="AB295" t="s">
        <v>28</v>
      </c>
      <c r="AC295">
        <v>0</v>
      </c>
      <c r="AD295" t="s">
        <v>28</v>
      </c>
      <c r="AE295">
        <f t="shared" si="169"/>
        <v>-69.7</v>
      </c>
      <c r="AK295" s="4" t="str">
        <f t="shared" si="168"/>
        <v>extrude (Loading_pile_21) 0 0 -69.7</v>
      </c>
      <c r="AL295" s="3"/>
      <c r="AM295" s="3"/>
      <c r="AN295" s="3"/>
      <c r="AO295" s="3"/>
      <c r="AP295" s="3"/>
      <c r="AQ295" s="3"/>
    </row>
    <row r="296" spans="24:43" x14ac:dyDescent="0.25">
      <c r="X296" t="s">
        <v>42</v>
      </c>
      <c r="Y296">
        <v>22</v>
      </c>
      <c r="Z296" t="s">
        <v>43</v>
      </c>
      <c r="AA296">
        <v>0</v>
      </c>
      <c r="AB296" t="s">
        <v>28</v>
      </c>
      <c r="AC296">
        <v>0</v>
      </c>
      <c r="AD296" t="s">
        <v>28</v>
      </c>
      <c r="AE296">
        <f t="shared" si="169"/>
        <v>-69.7</v>
      </c>
      <c r="AK296" s="4" t="str">
        <f t="shared" si="168"/>
        <v>extrude (Loading_pile_22) 0 0 -69.7</v>
      </c>
      <c r="AL296" s="3"/>
      <c r="AM296" s="3"/>
      <c r="AN296" s="3"/>
      <c r="AO296" s="3"/>
      <c r="AP296" s="3"/>
      <c r="AQ296" s="3"/>
    </row>
    <row r="297" spans="24:43" x14ac:dyDescent="0.25">
      <c r="X297" t="s">
        <v>42</v>
      </c>
      <c r="Y297">
        <v>23</v>
      </c>
      <c r="Z297" t="s">
        <v>43</v>
      </c>
      <c r="AA297">
        <v>0</v>
      </c>
      <c r="AB297" t="s">
        <v>28</v>
      </c>
      <c r="AC297">
        <v>0</v>
      </c>
      <c r="AD297" t="s">
        <v>28</v>
      </c>
      <c r="AE297">
        <f t="shared" si="169"/>
        <v>-69.7</v>
      </c>
      <c r="AK297" s="4" t="str">
        <f t="shared" si="168"/>
        <v>extrude (Loading_pile_23) 0 0 -69.7</v>
      </c>
      <c r="AL297" s="3"/>
      <c r="AM297" s="3"/>
      <c r="AN297" s="3"/>
      <c r="AO297" s="3"/>
      <c r="AP297" s="3"/>
      <c r="AQ297" s="3"/>
    </row>
    <row r="298" spans="24:43" x14ac:dyDescent="0.25">
      <c r="X298" t="s">
        <v>42</v>
      </c>
      <c r="Y298">
        <v>24</v>
      </c>
      <c r="Z298" t="s">
        <v>43</v>
      </c>
      <c r="AA298">
        <v>0</v>
      </c>
      <c r="AB298" t="s">
        <v>28</v>
      </c>
      <c r="AC298">
        <v>0</v>
      </c>
      <c r="AD298" t="s">
        <v>28</v>
      </c>
      <c r="AE298">
        <f t="shared" si="169"/>
        <v>-69.7</v>
      </c>
      <c r="AK298" s="4" t="str">
        <f t="shared" si="168"/>
        <v>extrude (Loading_pile_24) 0 0 -69.7</v>
      </c>
      <c r="AL298" s="3"/>
      <c r="AM298" s="3"/>
      <c r="AN298" s="3"/>
      <c r="AO298" s="3"/>
      <c r="AP298" s="3"/>
      <c r="AQ298" s="3"/>
    </row>
    <row r="299" spans="24:43" x14ac:dyDescent="0.25">
      <c r="X299" t="s">
        <v>42</v>
      </c>
      <c r="Y299">
        <v>25</v>
      </c>
      <c r="Z299" t="s">
        <v>43</v>
      </c>
      <c r="AA299">
        <v>0</v>
      </c>
      <c r="AB299" t="s">
        <v>28</v>
      </c>
      <c r="AC299">
        <v>0</v>
      </c>
      <c r="AD299" t="s">
        <v>28</v>
      </c>
      <c r="AE299">
        <f t="shared" si="169"/>
        <v>-69.7</v>
      </c>
      <c r="AK299" s="4" t="str">
        <f t="shared" si="168"/>
        <v>extrude (Loading_pile_25) 0 0 -69.7</v>
      </c>
      <c r="AL299" s="3"/>
      <c r="AM299" s="3"/>
      <c r="AN299" s="3"/>
      <c r="AO299" s="3"/>
      <c r="AP299" s="3"/>
      <c r="AQ299" s="3"/>
    </row>
    <row r="300" spans="24:43" x14ac:dyDescent="0.25">
      <c r="X300" t="s">
        <v>42</v>
      </c>
      <c r="Y300">
        <v>26</v>
      </c>
      <c r="Z300" t="s">
        <v>43</v>
      </c>
      <c r="AA300">
        <v>0</v>
      </c>
      <c r="AB300" t="s">
        <v>28</v>
      </c>
      <c r="AC300">
        <v>0</v>
      </c>
      <c r="AD300" t="s">
        <v>28</v>
      </c>
      <c r="AE300">
        <f t="shared" si="169"/>
        <v>-69.7</v>
      </c>
      <c r="AK300" s="4" t="str">
        <f t="shared" si="168"/>
        <v>extrude (Loading_pile_26) 0 0 -69.7</v>
      </c>
      <c r="AL300" s="3"/>
      <c r="AM300" s="3"/>
      <c r="AN300" s="3"/>
      <c r="AO300" s="3"/>
      <c r="AP300" s="3"/>
      <c r="AQ300" s="3"/>
    </row>
    <row r="301" spans="24:43" x14ac:dyDescent="0.25">
      <c r="X301" t="s">
        <v>42</v>
      </c>
      <c r="Y301">
        <v>27</v>
      </c>
      <c r="Z301" t="s">
        <v>43</v>
      </c>
      <c r="AA301">
        <v>0</v>
      </c>
      <c r="AB301" t="s">
        <v>28</v>
      </c>
      <c r="AC301">
        <v>0</v>
      </c>
      <c r="AD301" t="s">
        <v>28</v>
      </c>
      <c r="AE301">
        <f t="shared" si="169"/>
        <v>-69.7</v>
      </c>
      <c r="AK301" s="4" t="str">
        <f t="shared" si="168"/>
        <v>extrude (Loading_pile_27) 0 0 -69.7</v>
      </c>
      <c r="AL301" s="3"/>
      <c r="AM301" s="3"/>
      <c r="AN301" s="3"/>
      <c r="AO301" s="3"/>
      <c r="AP301" s="3"/>
      <c r="AQ301" s="3"/>
    </row>
    <row r="302" spans="24:43" x14ac:dyDescent="0.25">
      <c r="X302" t="s">
        <v>42</v>
      </c>
      <c r="Y302">
        <v>28</v>
      </c>
      <c r="Z302" t="s">
        <v>43</v>
      </c>
      <c r="AA302">
        <v>0</v>
      </c>
      <c r="AB302" t="s">
        <v>28</v>
      </c>
      <c r="AC302">
        <v>0</v>
      </c>
      <c r="AD302" t="s">
        <v>28</v>
      </c>
      <c r="AE302">
        <f t="shared" si="169"/>
        <v>-69.7</v>
      </c>
      <c r="AK302" s="4" t="str">
        <f t="shared" si="168"/>
        <v>extrude (Loading_pile_28) 0 0 -69.7</v>
      </c>
      <c r="AL302" s="3"/>
      <c r="AM302" s="3"/>
      <c r="AN302" s="3"/>
      <c r="AO302" s="3"/>
      <c r="AP302" s="3"/>
      <c r="AQ302" s="3"/>
    </row>
    <row r="303" spans="24:43" x14ac:dyDescent="0.25">
      <c r="X303" t="s">
        <v>42</v>
      </c>
      <c r="Y303">
        <v>29</v>
      </c>
      <c r="Z303" t="s">
        <v>43</v>
      </c>
      <c r="AA303">
        <v>0</v>
      </c>
      <c r="AB303" t="s">
        <v>28</v>
      </c>
      <c r="AC303">
        <v>0</v>
      </c>
      <c r="AD303" t="s">
        <v>28</v>
      </c>
      <c r="AE303">
        <f t="shared" si="169"/>
        <v>-69.7</v>
      </c>
      <c r="AK303" s="4" t="str">
        <f t="shared" si="168"/>
        <v>extrude (Loading_pile_29) 0 0 -69.7</v>
      </c>
      <c r="AL303" s="3"/>
      <c r="AM303" s="3"/>
      <c r="AN303" s="3"/>
      <c r="AO303" s="3"/>
      <c r="AP303" s="3"/>
      <c r="AQ303" s="3"/>
    </row>
    <row r="304" spans="24:43" x14ac:dyDescent="0.25">
      <c r="X304" t="s">
        <v>42</v>
      </c>
      <c r="Y304">
        <v>30</v>
      </c>
      <c r="Z304" t="s">
        <v>43</v>
      </c>
      <c r="AA304">
        <v>0</v>
      </c>
      <c r="AB304" t="s">
        <v>28</v>
      </c>
      <c r="AC304">
        <v>0</v>
      </c>
      <c r="AD304" t="s">
        <v>28</v>
      </c>
      <c r="AE304">
        <f t="shared" si="169"/>
        <v>-69.7</v>
      </c>
      <c r="AK304" s="4" t="str">
        <f t="shared" si="168"/>
        <v>extrude (Loading_pile_30) 0 0 -69.7</v>
      </c>
      <c r="AL304" s="3"/>
      <c r="AM304" s="3"/>
      <c r="AN304" s="3"/>
      <c r="AO304" s="3"/>
      <c r="AP304" s="3"/>
      <c r="AQ304" s="3"/>
    </row>
    <row r="305" spans="24:43" x14ac:dyDescent="0.25">
      <c r="X305" t="s">
        <v>42</v>
      </c>
      <c r="Y305">
        <v>31</v>
      </c>
      <c r="Z305" t="s">
        <v>43</v>
      </c>
      <c r="AA305">
        <v>0</v>
      </c>
      <c r="AB305" t="s">
        <v>28</v>
      </c>
      <c r="AC305">
        <v>0</v>
      </c>
      <c r="AD305" t="s">
        <v>28</v>
      </c>
      <c r="AE305">
        <f t="shared" si="169"/>
        <v>-69.7</v>
      </c>
      <c r="AK305" s="4" t="str">
        <f t="shared" si="168"/>
        <v>extrude (Loading_pile_31) 0 0 -69.7</v>
      </c>
      <c r="AL305" s="3"/>
      <c r="AM305" s="3"/>
      <c r="AN305" s="3"/>
      <c r="AO305" s="3"/>
      <c r="AP305" s="3"/>
      <c r="AQ305" s="3"/>
    </row>
    <row r="306" spans="24:43" x14ac:dyDescent="0.25">
      <c r="X306" t="s">
        <v>42</v>
      </c>
      <c r="Y306">
        <v>32</v>
      </c>
      <c r="Z306" t="s">
        <v>43</v>
      </c>
      <c r="AA306">
        <v>0</v>
      </c>
      <c r="AB306" t="s">
        <v>28</v>
      </c>
      <c r="AC306">
        <v>0</v>
      </c>
      <c r="AD306" t="s">
        <v>28</v>
      </c>
      <c r="AE306">
        <f t="shared" si="169"/>
        <v>-69.7</v>
      </c>
      <c r="AK306" s="4" t="str">
        <f t="shared" si="168"/>
        <v>extrude (Loading_pile_32) 0 0 -69.7</v>
      </c>
      <c r="AL306" s="3"/>
      <c r="AM306" s="3"/>
      <c r="AN306" s="3"/>
      <c r="AO306" s="3"/>
      <c r="AP306" s="3"/>
      <c r="AQ306" s="3"/>
    </row>
    <row r="307" spans="24:43" x14ac:dyDescent="0.25">
      <c r="X307" t="s">
        <v>42</v>
      </c>
      <c r="Y307">
        <v>33</v>
      </c>
      <c r="Z307" t="s">
        <v>43</v>
      </c>
      <c r="AA307">
        <v>0</v>
      </c>
      <c r="AB307" t="s">
        <v>28</v>
      </c>
      <c r="AC307">
        <v>0</v>
      </c>
      <c r="AD307" t="s">
        <v>28</v>
      </c>
      <c r="AE307">
        <f t="shared" si="169"/>
        <v>-69.7</v>
      </c>
      <c r="AK307" s="4" t="str">
        <f t="shared" si="168"/>
        <v>extrude (Loading_pile_33) 0 0 -69.7</v>
      </c>
      <c r="AL307" s="3"/>
      <c r="AM307" s="3"/>
      <c r="AN307" s="3"/>
      <c r="AO307" s="3"/>
      <c r="AP307" s="3"/>
      <c r="AQ307" s="3"/>
    </row>
    <row r="308" spans="24:43" x14ac:dyDescent="0.25">
      <c r="X308" t="s">
        <v>42</v>
      </c>
      <c r="Y308">
        <v>34</v>
      </c>
      <c r="Z308" t="s">
        <v>43</v>
      </c>
      <c r="AA308">
        <v>0</v>
      </c>
      <c r="AB308" t="s">
        <v>28</v>
      </c>
      <c r="AC308">
        <v>0</v>
      </c>
      <c r="AD308" t="s">
        <v>28</v>
      </c>
      <c r="AE308">
        <f t="shared" si="169"/>
        <v>-69.7</v>
      </c>
      <c r="AK308" s="4" t="str">
        <f t="shared" si="168"/>
        <v>extrude (Loading_pile_34) 0 0 -69.7</v>
      </c>
      <c r="AL308" s="3"/>
      <c r="AM308" s="3"/>
      <c r="AN308" s="3"/>
      <c r="AO308" s="3"/>
      <c r="AP308" s="3"/>
      <c r="AQ308" s="3"/>
    </row>
    <row r="309" spans="24:43" x14ac:dyDescent="0.25">
      <c r="X309" t="s">
        <v>42</v>
      </c>
      <c r="Y309">
        <v>35</v>
      </c>
      <c r="Z309" t="s">
        <v>43</v>
      </c>
      <c r="AA309">
        <v>0</v>
      </c>
      <c r="AB309" t="s">
        <v>28</v>
      </c>
      <c r="AC309">
        <v>0</v>
      </c>
      <c r="AD309" t="s">
        <v>28</v>
      </c>
      <c r="AE309">
        <f t="shared" si="169"/>
        <v>-69.7</v>
      </c>
      <c r="AK309" s="4" t="str">
        <f t="shared" si="168"/>
        <v>extrude (Loading_pile_35) 0 0 -69.7</v>
      </c>
      <c r="AL309" s="3"/>
      <c r="AM309" s="3"/>
      <c r="AN309" s="3"/>
      <c r="AO309" s="3"/>
      <c r="AP309" s="3"/>
      <c r="AQ309" s="3"/>
    </row>
    <row r="310" spans="24:43" x14ac:dyDescent="0.25">
      <c r="X310" t="s">
        <v>42</v>
      </c>
      <c r="Y310">
        <v>36</v>
      </c>
      <c r="Z310" t="s">
        <v>43</v>
      </c>
      <c r="AA310">
        <v>0</v>
      </c>
      <c r="AB310" t="s">
        <v>28</v>
      </c>
      <c r="AC310">
        <v>0</v>
      </c>
      <c r="AD310" t="s">
        <v>28</v>
      </c>
      <c r="AE310">
        <f t="shared" si="169"/>
        <v>-69.7</v>
      </c>
      <c r="AK310" s="4" t="str">
        <f t="shared" si="168"/>
        <v>extrude (Loading_pile_36) 0 0 -69.7</v>
      </c>
      <c r="AL310" s="3"/>
      <c r="AM310" s="3"/>
      <c r="AN310" s="3"/>
      <c r="AO310" s="3"/>
      <c r="AP310" s="3"/>
      <c r="AQ310" s="3"/>
    </row>
    <row r="311" spans="24:43" x14ac:dyDescent="0.25">
      <c r="X311" t="s">
        <v>42</v>
      </c>
      <c r="Y311">
        <v>37</v>
      </c>
      <c r="Z311" t="s">
        <v>43</v>
      </c>
      <c r="AA311">
        <v>0</v>
      </c>
      <c r="AB311" t="s">
        <v>28</v>
      </c>
      <c r="AC311">
        <v>0</v>
      </c>
      <c r="AD311" t="s">
        <v>28</v>
      </c>
      <c r="AE311">
        <f t="shared" si="169"/>
        <v>-69.7</v>
      </c>
      <c r="AK311" s="4" t="str">
        <f t="shared" si="168"/>
        <v>extrude (Loading_pile_37) 0 0 -69.7</v>
      </c>
      <c r="AL311" s="3"/>
      <c r="AM311" s="3"/>
      <c r="AN311" s="3"/>
      <c r="AO311" s="3"/>
      <c r="AP311" s="3"/>
      <c r="AQ311" s="3"/>
    </row>
    <row r="312" spans="24:43" x14ac:dyDescent="0.25">
      <c r="X312" t="s">
        <v>42</v>
      </c>
      <c r="Y312">
        <v>38</v>
      </c>
      <c r="Z312" t="s">
        <v>43</v>
      </c>
      <c r="AA312">
        <v>0</v>
      </c>
      <c r="AB312" t="s">
        <v>28</v>
      </c>
      <c r="AC312">
        <v>0</v>
      </c>
      <c r="AD312" t="s">
        <v>28</v>
      </c>
      <c r="AE312">
        <f t="shared" si="169"/>
        <v>-69.7</v>
      </c>
      <c r="AK312" s="4" t="str">
        <f t="shared" si="168"/>
        <v>extrude (Loading_pile_38) 0 0 -69.7</v>
      </c>
      <c r="AL312" s="3"/>
      <c r="AM312" s="3"/>
      <c r="AN312" s="3"/>
      <c r="AO312" s="3"/>
      <c r="AP312" s="3"/>
      <c r="AQ312" s="3"/>
    </row>
    <row r="313" spans="24:43" x14ac:dyDescent="0.25">
      <c r="X313" t="s">
        <v>42</v>
      </c>
      <c r="Y313">
        <v>39</v>
      </c>
      <c r="Z313" t="s">
        <v>43</v>
      </c>
      <c r="AA313">
        <v>0</v>
      </c>
      <c r="AB313" t="s">
        <v>28</v>
      </c>
      <c r="AC313">
        <v>0</v>
      </c>
      <c r="AD313" t="s">
        <v>28</v>
      </c>
      <c r="AE313">
        <f t="shared" si="169"/>
        <v>-69.7</v>
      </c>
      <c r="AK313" s="4" t="str">
        <f t="shared" si="168"/>
        <v>extrude (Loading_pile_39) 0 0 -69.7</v>
      </c>
      <c r="AL313" s="3"/>
      <c r="AM313" s="3"/>
      <c r="AN313" s="3"/>
      <c r="AO313" s="3"/>
      <c r="AP313" s="3"/>
      <c r="AQ313" s="3"/>
    </row>
    <row r="314" spans="24:43" x14ac:dyDescent="0.25">
      <c r="X314" t="s">
        <v>42</v>
      </c>
      <c r="Y314">
        <v>40</v>
      </c>
      <c r="Z314" t="s">
        <v>43</v>
      </c>
      <c r="AA314">
        <v>0</v>
      </c>
      <c r="AB314" t="s">
        <v>28</v>
      </c>
      <c r="AC314">
        <v>0</v>
      </c>
      <c r="AD314" t="s">
        <v>28</v>
      </c>
      <c r="AE314">
        <f t="shared" si="169"/>
        <v>-69.7</v>
      </c>
      <c r="AK314" s="4" t="str">
        <f t="shared" si="168"/>
        <v>extrude (Loading_pile_40) 0 0 -69.7</v>
      </c>
      <c r="AL314" s="3"/>
      <c r="AM314" s="3"/>
      <c r="AN314" s="3"/>
      <c r="AO314" s="3"/>
      <c r="AP314" s="3"/>
      <c r="AQ314" s="3"/>
    </row>
    <row r="315" spans="24:43" x14ac:dyDescent="0.25">
      <c r="X315" t="s">
        <v>42</v>
      </c>
      <c r="Y315">
        <v>41</v>
      </c>
      <c r="Z315" t="s">
        <v>43</v>
      </c>
      <c r="AA315">
        <v>0</v>
      </c>
      <c r="AB315" t="s">
        <v>28</v>
      </c>
      <c r="AC315">
        <v>0</v>
      </c>
      <c r="AD315" t="s">
        <v>28</v>
      </c>
      <c r="AE315">
        <f t="shared" si="169"/>
        <v>-69.7</v>
      </c>
      <c r="AK315" s="4" t="str">
        <f t="shared" si="168"/>
        <v>extrude (Loading_pile_41) 0 0 -69.7</v>
      </c>
      <c r="AL315" s="3"/>
      <c r="AM315" s="3"/>
      <c r="AN315" s="3"/>
      <c r="AO315" s="3"/>
      <c r="AP315" s="3"/>
      <c r="AQ315" s="3"/>
    </row>
    <row r="316" spans="24:43" x14ac:dyDescent="0.25">
      <c r="X316" t="s">
        <v>42</v>
      </c>
      <c r="Y316">
        <v>42</v>
      </c>
      <c r="Z316" t="s">
        <v>43</v>
      </c>
      <c r="AA316">
        <v>0</v>
      </c>
      <c r="AB316" t="s">
        <v>28</v>
      </c>
      <c r="AC316">
        <v>0</v>
      </c>
      <c r="AD316" t="s">
        <v>28</v>
      </c>
      <c r="AE316">
        <f t="shared" si="169"/>
        <v>-69.7</v>
      </c>
      <c r="AK316" s="4" t="str">
        <f t="shared" si="168"/>
        <v>extrude (Loading_pile_42) 0 0 -69.7</v>
      </c>
      <c r="AL316" s="3"/>
      <c r="AM316" s="3"/>
      <c r="AN316" s="3"/>
      <c r="AO316" s="3"/>
      <c r="AP316" s="3"/>
      <c r="AQ316" s="3"/>
    </row>
    <row r="317" spans="24:43" x14ac:dyDescent="0.25">
      <c r="X317" t="s">
        <v>42</v>
      </c>
      <c r="Y317">
        <v>43</v>
      </c>
      <c r="Z317" t="s">
        <v>43</v>
      </c>
      <c r="AA317">
        <v>0</v>
      </c>
      <c r="AB317" t="s">
        <v>28</v>
      </c>
      <c r="AC317">
        <v>0</v>
      </c>
      <c r="AD317" t="s">
        <v>28</v>
      </c>
      <c r="AE317">
        <f t="shared" si="169"/>
        <v>-69.7</v>
      </c>
      <c r="AK317" s="4" t="str">
        <f t="shared" si="168"/>
        <v>extrude (Loading_pile_43) 0 0 -69.7</v>
      </c>
      <c r="AL317" s="3"/>
      <c r="AM317" s="3"/>
      <c r="AN317" s="3"/>
      <c r="AO317" s="3"/>
      <c r="AP317" s="3"/>
      <c r="AQ317" s="3"/>
    </row>
    <row r="318" spans="24:43" x14ac:dyDescent="0.25">
      <c r="X318" t="s">
        <v>42</v>
      </c>
      <c r="Y318">
        <v>44</v>
      </c>
      <c r="Z318" t="s">
        <v>43</v>
      </c>
      <c r="AA318">
        <v>0</v>
      </c>
      <c r="AB318" t="s">
        <v>28</v>
      </c>
      <c r="AC318">
        <v>0</v>
      </c>
      <c r="AD318" t="s">
        <v>28</v>
      </c>
      <c r="AE318">
        <f t="shared" si="169"/>
        <v>-69.7</v>
      </c>
      <c r="AK318" s="4" t="str">
        <f t="shared" si="168"/>
        <v>extrude (Loading_pile_44) 0 0 -69.7</v>
      </c>
      <c r="AL318" s="3"/>
      <c r="AM318" s="3"/>
      <c r="AN318" s="3"/>
      <c r="AO318" s="3"/>
      <c r="AP318" s="3"/>
      <c r="AQ318" s="3"/>
    </row>
    <row r="319" spans="24:43" x14ac:dyDescent="0.25">
      <c r="X319" t="s">
        <v>42</v>
      </c>
      <c r="Y319">
        <v>45</v>
      </c>
      <c r="Z319" t="s">
        <v>43</v>
      </c>
      <c r="AA319">
        <v>0</v>
      </c>
      <c r="AB319" t="s">
        <v>28</v>
      </c>
      <c r="AC319">
        <v>0</v>
      </c>
      <c r="AD319" t="s">
        <v>28</v>
      </c>
      <c r="AE319">
        <f t="shared" si="169"/>
        <v>-69.7</v>
      </c>
      <c r="AK319" s="4" t="str">
        <f t="shared" si="168"/>
        <v>extrude (Loading_pile_45) 0 0 -69.7</v>
      </c>
      <c r="AL319" s="3"/>
      <c r="AM319" s="3"/>
      <c r="AN319" s="3"/>
      <c r="AO319" s="3"/>
      <c r="AP319" s="3"/>
      <c r="AQ319" s="3"/>
    </row>
    <row r="320" spans="24:43" x14ac:dyDescent="0.25">
      <c r="X320" t="s">
        <v>42</v>
      </c>
      <c r="Y320">
        <v>46</v>
      </c>
      <c r="Z320" t="s">
        <v>43</v>
      </c>
      <c r="AA320">
        <v>0</v>
      </c>
      <c r="AB320" t="s">
        <v>28</v>
      </c>
      <c r="AC320">
        <v>0</v>
      </c>
      <c r="AD320" t="s">
        <v>28</v>
      </c>
      <c r="AE320">
        <f t="shared" si="169"/>
        <v>-69.7</v>
      </c>
      <c r="AK320" s="4" t="str">
        <f t="shared" si="168"/>
        <v>extrude (Loading_pile_46) 0 0 -69.7</v>
      </c>
      <c r="AL320" s="3"/>
      <c r="AM320" s="3"/>
      <c r="AN320" s="3"/>
      <c r="AO320" s="3"/>
      <c r="AP320" s="3"/>
      <c r="AQ320" s="3"/>
    </row>
    <row r="321" spans="24:43" x14ac:dyDescent="0.25">
      <c r="X321" t="s">
        <v>42</v>
      </c>
      <c r="Y321">
        <v>47</v>
      </c>
      <c r="Z321" t="s">
        <v>43</v>
      </c>
      <c r="AA321">
        <v>0</v>
      </c>
      <c r="AB321" t="s">
        <v>28</v>
      </c>
      <c r="AC321">
        <v>0</v>
      </c>
      <c r="AD321" t="s">
        <v>28</v>
      </c>
      <c r="AE321">
        <f t="shared" si="169"/>
        <v>-69.7</v>
      </c>
      <c r="AK321" s="4" t="str">
        <f t="shared" si="168"/>
        <v>extrude (Loading_pile_47) 0 0 -69.7</v>
      </c>
      <c r="AL321" s="3"/>
      <c r="AM321" s="3"/>
      <c r="AN321" s="3"/>
      <c r="AO321" s="3"/>
      <c r="AP321" s="3"/>
      <c r="AQ321" s="3"/>
    </row>
    <row r="322" spans="24:43" x14ac:dyDescent="0.25">
      <c r="X322" t="s">
        <v>42</v>
      </c>
      <c r="Y322">
        <v>48</v>
      </c>
      <c r="Z322" t="s">
        <v>43</v>
      </c>
      <c r="AA322">
        <v>0</v>
      </c>
      <c r="AB322" t="s">
        <v>28</v>
      </c>
      <c r="AC322">
        <v>0</v>
      </c>
      <c r="AD322" t="s">
        <v>28</v>
      </c>
      <c r="AE322">
        <f t="shared" si="169"/>
        <v>-69.7</v>
      </c>
      <c r="AK322" s="4" t="str">
        <f t="shared" si="168"/>
        <v>extrude (Loading_pile_48) 0 0 -69.7</v>
      </c>
      <c r="AL322" s="3"/>
      <c r="AM322" s="3"/>
      <c r="AN322" s="3"/>
      <c r="AO322" s="3"/>
      <c r="AP322" s="3"/>
      <c r="AQ322" s="3"/>
    </row>
    <row r="323" spans="24:43" x14ac:dyDescent="0.25">
      <c r="X323" t="s">
        <v>42</v>
      </c>
      <c r="Y323">
        <v>49</v>
      </c>
      <c r="Z323" t="s">
        <v>43</v>
      </c>
      <c r="AA323">
        <v>0</v>
      </c>
      <c r="AB323" t="s">
        <v>28</v>
      </c>
      <c r="AC323">
        <v>0</v>
      </c>
      <c r="AD323" t="s">
        <v>28</v>
      </c>
      <c r="AE323">
        <f t="shared" si="169"/>
        <v>-69.7</v>
      </c>
      <c r="AK323" s="4" t="str">
        <f t="shared" si="168"/>
        <v>extrude (Loading_pile_49) 0 0 -69.7</v>
      </c>
      <c r="AL323" s="3"/>
      <c r="AM323" s="3"/>
      <c r="AN323" s="3"/>
      <c r="AO323" s="3"/>
      <c r="AP323" s="3"/>
      <c r="AQ323" s="3"/>
    </row>
    <row r="324" spans="24:43" x14ac:dyDescent="0.25">
      <c r="X324" t="s">
        <v>42</v>
      </c>
      <c r="Y324">
        <v>50</v>
      </c>
      <c r="Z324" t="s">
        <v>43</v>
      </c>
      <c r="AA324">
        <v>0</v>
      </c>
      <c r="AB324" t="s">
        <v>28</v>
      </c>
      <c r="AC324">
        <v>0</v>
      </c>
      <c r="AD324" t="s">
        <v>28</v>
      </c>
      <c r="AE324">
        <f t="shared" si="169"/>
        <v>-69.7</v>
      </c>
      <c r="AK324" s="4" t="str">
        <f t="shared" si="168"/>
        <v>extrude (Loading_pile_50) 0 0 -69.7</v>
      </c>
      <c r="AL324" s="3"/>
      <c r="AM324" s="3"/>
      <c r="AN324" s="3"/>
      <c r="AO324" s="3"/>
      <c r="AP324" s="3"/>
      <c r="AQ324" s="3"/>
    </row>
    <row r="325" spans="24:43" x14ac:dyDescent="0.25">
      <c r="X325" t="s">
        <v>42</v>
      </c>
      <c r="Y325">
        <v>51</v>
      </c>
      <c r="Z325" t="s">
        <v>43</v>
      </c>
      <c r="AA325">
        <v>0</v>
      </c>
      <c r="AB325" t="s">
        <v>28</v>
      </c>
      <c r="AC325">
        <v>0</v>
      </c>
      <c r="AD325" t="s">
        <v>28</v>
      </c>
      <c r="AE325">
        <f t="shared" si="169"/>
        <v>-69.7</v>
      </c>
      <c r="AK325" s="4" t="str">
        <f t="shared" si="168"/>
        <v>extrude (Loading_pile_51) 0 0 -69.7</v>
      </c>
      <c r="AL325" s="3"/>
      <c r="AM325" s="3"/>
      <c r="AN325" s="3"/>
      <c r="AO325" s="3"/>
      <c r="AP325" s="3"/>
      <c r="AQ325" s="3"/>
    </row>
    <row r="326" spans="24:43" x14ac:dyDescent="0.25">
      <c r="X326" t="s">
        <v>42</v>
      </c>
      <c r="Y326">
        <v>52</v>
      </c>
      <c r="Z326" t="s">
        <v>43</v>
      </c>
      <c r="AA326">
        <v>0</v>
      </c>
      <c r="AB326" t="s">
        <v>28</v>
      </c>
      <c r="AC326">
        <v>0</v>
      </c>
      <c r="AD326" t="s">
        <v>28</v>
      </c>
      <c r="AE326">
        <f t="shared" si="169"/>
        <v>-69.7</v>
      </c>
      <c r="AK326" s="4" t="str">
        <f t="shared" si="168"/>
        <v>extrude (Loading_pile_52) 0 0 -69.7</v>
      </c>
      <c r="AL326" s="3"/>
      <c r="AM326" s="3"/>
      <c r="AN326" s="3"/>
      <c r="AO326" s="3"/>
      <c r="AP326" s="3"/>
      <c r="AQ326" s="3"/>
    </row>
    <row r="327" spans="24:43" x14ac:dyDescent="0.25">
      <c r="X327" t="s">
        <v>42</v>
      </c>
      <c r="Y327">
        <v>53</v>
      </c>
      <c r="Z327" t="s">
        <v>43</v>
      </c>
      <c r="AA327">
        <v>0</v>
      </c>
      <c r="AB327" t="s">
        <v>28</v>
      </c>
      <c r="AC327">
        <v>0</v>
      </c>
      <c r="AD327" t="s">
        <v>28</v>
      </c>
      <c r="AE327">
        <f t="shared" si="169"/>
        <v>-69.7</v>
      </c>
      <c r="AK327" s="4" t="str">
        <f t="shared" si="168"/>
        <v>extrude (Loading_pile_53) 0 0 -69.7</v>
      </c>
      <c r="AL327" s="3"/>
      <c r="AM327" s="3"/>
      <c r="AN327" s="3"/>
      <c r="AO327" s="3"/>
      <c r="AP327" s="3"/>
      <c r="AQ327" s="3"/>
    </row>
    <row r="328" spans="24:43" x14ac:dyDescent="0.25">
      <c r="X328" t="s">
        <v>42</v>
      </c>
      <c r="Y328">
        <v>54</v>
      </c>
      <c r="Z328" t="s">
        <v>43</v>
      </c>
      <c r="AA328">
        <v>0</v>
      </c>
      <c r="AB328" t="s">
        <v>28</v>
      </c>
      <c r="AC328">
        <v>0</v>
      </c>
      <c r="AD328" t="s">
        <v>28</v>
      </c>
      <c r="AE328">
        <f t="shared" si="169"/>
        <v>-69.7</v>
      </c>
      <c r="AK328" s="4" t="str">
        <f t="shared" si="168"/>
        <v>extrude (Loading_pile_54) 0 0 -69.7</v>
      </c>
      <c r="AL328" s="3"/>
      <c r="AM328" s="3"/>
      <c r="AN328" s="3"/>
      <c r="AO328" s="3"/>
      <c r="AP328" s="3"/>
      <c r="AQ328" s="3"/>
    </row>
    <row r="329" spans="24:43" x14ac:dyDescent="0.25">
      <c r="X329" t="s">
        <v>42</v>
      </c>
      <c r="Y329">
        <v>55</v>
      </c>
      <c r="Z329" t="s">
        <v>43</v>
      </c>
      <c r="AA329">
        <v>0</v>
      </c>
      <c r="AB329" t="s">
        <v>28</v>
      </c>
      <c r="AC329">
        <v>0</v>
      </c>
      <c r="AD329" t="s">
        <v>28</v>
      </c>
      <c r="AE329">
        <f t="shared" si="169"/>
        <v>-69.7</v>
      </c>
      <c r="AK329" s="4" t="str">
        <f t="shared" si="168"/>
        <v>extrude (Loading_pile_55) 0 0 -69.7</v>
      </c>
      <c r="AL329" s="3"/>
      <c r="AM329" s="3"/>
      <c r="AN329" s="3"/>
      <c r="AO329" s="3"/>
      <c r="AP329" s="3"/>
      <c r="AQ329" s="3"/>
    </row>
    <row r="330" spans="24:43" x14ac:dyDescent="0.25">
      <c r="X330" t="s">
        <v>42</v>
      </c>
      <c r="Y330">
        <v>56</v>
      </c>
      <c r="Z330" t="s">
        <v>43</v>
      </c>
      <c r="AA330">
        <v>0</v>
      </c>
      <c r="AB330" t="s">
        <v>28</v>
      </c>
      <c r="AC330">
        <v>0</v>
      </c>
      <c r="AD330" t="s">
        <v>28</v>
      </c>
      <c r="AE330">
        <f t="shared" si="169"/>
        <v>-69.7</v>
      </c>
      <c r="AK330" s="4" t="str">
        <f t="shared" si="168"/>
        <v>extrude (Loading_pile_56) 0 0 -69.7</v>
      </c>
      <c r="AL330" s="3"/>
      <c r="AM330" s="3"/>
      <c r="AN330" s="3"/>
      <c r="AO330" s="3"/>
      <c r="AP330" s="3"/>
      <c r="AQ330" s="3"/>
    </row>
    <row r="331" spans="24:43" x14ac:dyDescent="0.25">
      <c r="X331" t="s">
        <v>42</v>
      </c>
      <c r="Y331">
        <v>57</v>
      </c>
      <c r="Z331" t="s">
        <v>43</v>
      </c>
      <c r="AA331">
        <v>0</v>
      </c>
      <c r="AB331" t="s">
        <v>28</v>
      </c>
      <c r="AC331">
        <v>0</v>
      </c>
      <c r="AD331" t="s">
        <v>28</v>
      </c>
      <c r="AE331">
        <f t="shared" si="169"/>
        <v>-69.7</v>
      </c>
      <c r="AK331" s="4" t="str">
        <f t="shared" si="168"/>
        <v>extrude (Loading_pile_57) 0 0 -69.7</v>
      </c>
      <c r="AL331" s="3"/>
      <c r="AM331" s="3"/>
      <c r="AN331" s="3"/>
      <c r="AO331" s="3"/>
      <c r="AP331" s="3"/>
      <c r="AQ331" s="3"/>
    </row>
    <row r="332" spans="24:43" x14ac:dyDescent="0.25">
      <c r="X332" t="s">
        <v>42</v>
      </c>
      <c r="Y332">
        <v>58</v>
      </c>
      <c r="Z332" t="s">
        <v>43</v>
      </c>
      <c r="AA332">
        <v>0</v>
      </c>
      <c r="AB332" t="s">
        <v>28</v>
      </c>
      <c r="AC332">
        <v>0</v>
      </c>
      <c r="AD332" t="s">
        <v>28</v>
      </c>
      <c r="AE332">
        <f t="shared" si="169"/>
        <v>-69.7</v>
      </c>
      <c r="AK332" s="4" t="str">
        <f t="shared" si="168"/>
        <v>extrude (Loading_pile_58) 0 0 -69.7</v>
      </c>
      <c r="AL332" s="3"/>
      <c r="AM332" s="3"/>
      <c r="AN332" s="3"/>
      <c r="AO332" s="3"/>
      <c r="AP332" s="3"/>
      <c r="AQ332" s="3"/>
    </row>
    <row r="333" spans="24:43" x14ac:dyDescent="0.25">
      <c r="X333" t="s">
        <v>42</v>
      </c>
      <c r="Y333">
        <v>59</v>
      </c>
      <c r="Z333" t="s">
        <v>43</v>
      </c>
      <c r="AA333">
        <v>0</v>
      </c>
      <c r="AB333" t="s">
        <v>28</v>
      </c>
      <c r="AC333">
        <v>0</v>
      </c>
      <c r="AD333" t="s">
        <v>28</v>
      </c>
      <c r="AE333">
        <f t="shared" si="169"/>
        <v>-69.7</v>
      </c>
      <c r="AK333" s="4" t="str">
        <f t="shared" si="168"/>
        <v>extrude (Loading_pile_59) 0 0 -69.7</v>
      </c>
      <c r="AL333" s="3"/>
      <c r="AM333" s="3"/>
      <c r="AN333" s="3"/>
      <c r="AO333" s="3"/>
      <c r="AP333" s="3"/>
      <c r="AQ333" s="3"/>
    </row>
    <row r="334" spans="24:43" x14ac:dyDescent="0.25">
      <c r="X334" t="s">
        <v>42</v>
      </c>
      <c r="Y334">
        <v>60</v>
      </c>
      <c r="Z334" t="s">
        <v>43</v>
      </c>
      <c r="AA334">
        <v>0</v>
      </c>
      <c r="AB334" t="s">
        <v>28</v>
      </c>
      <c r="AC334">
        <v>0</v>
      </c>
      <c r="AD334" t="s">
        <v>28</v>
      </c>
      <c r="AE334">
        <f t="shared" si="169"/>
        <v>-69.7</v>
      </c>
      <c r="AK334" s="4" t="str">
        <f t="shared" si="168"/>
        <v>extrude (Loading_pile_60) 0 0 -69.7</v>
      </c>
      <c r="AL334" s="3"/>
      <c r="AM334" s="3"/>
      <c r="AN334" s="3"/>
      <c r="AO334" s="3"/>
      <c r="AP334" s="3"/>
      <c r="AQ334" s="3"/>
    </row>
    <row r="335" spans="24:43" x14ac:dyDescent="0.25">
      <c r="X335" t="s">
        <v>42</v>
      </c>
      <c r="Y335">
        <v>61</v>
      </c>
      <c r="Z335" t="s">
        <v>43</v>
      </c>
      <c r="AA335">
        <v>0</v>
      </c>
      <c r="AB335" t="s">
        <v>28</v>
      </c>
      <c r="AC335">
        <v>0</v>
      </c>
      <c r="AD335" t="s">
        <v>28</v>
      </c>
      <c r="AE335">
        <f t="shared" si="169"/>
        <v>-69.7</v>
      </c>
      <c r="AK335" s="4" t="str">
        <f t="shared" si="168"/>
        <v>extrude (Loading_pile_61) 0 0 -69.7</v>
      </c>
      <c r="AL335" s="3"/>
      <c r="AM335" s="3"/>
      <c r="AN335" s="3"/>
      <c r="AO335" s="3"/>
      <c r="AP335" s="3"/>
      <c r="AQ335" s="3"/>
    </row>
    <row r="336" spans="24:43" x14ac:dyDescent="0.25">
      <c r="X336" t="s">
        <v>42</v>
      </c>
      <c r="Y336">
        <v>62</v>
      </c>
      <c r="Z336" t="s">
        <v>43</v>
      </c>
      <c r="AA336">
        <v>0</v>
      </c>
      <c r="AB336" t="s">
        <v>28</v>
      </c>
      <c r="AC336">
        <v>0</v>
      </c>
      <c r="AD336" t="s">
        <v>28</v>
      </c>
      <c r="AE336">
        <f t="shared" si="169"/>
        <v>-69.7</v>
      </c>
      <c r="AK336" s="4" t="str">
        <f t="shared" si="168"/>
        <v>extrude (Loading_pile_62) 0 0 -69.7</v>
      </c>
      <c r="AL336" s="3"/>
      <c r="AM336" s="3"/>
      <c r="AN336" s="3"/>
      <c r="AO336" s="3"/>
      <c r="AP336" s="3"/>
      <c r="AQ336" s="3"/>
    </row>
    <row r="337" spans="24:43" x14ac:dyDescent="0.25">
      <c r="X337" t="s">
        <v>42</v>
      </c>
      <c r="Y337">
        <v>63</v>
      </c>
      <c r="Z337" t="s">
        <v>43</v>
      </c>
      <c r="AA337">
        <v>0</v>
      </c>
      <c r="AB337" t="s">
        <v>28</v>
      </c>
      <c r="AC337">
        <v>0</v>
      </c>
      <c r="AD337" t="s">
        <v>28</v>
      </c>
      <c r="AE337">
        <f t="shared" si="169"/>
        <v>-69.7</v>
      </c>
      <c r="AK337" s="4" t="str">
        <f t="shared" si="168"/>
        <v>extrude (Loading_pile_63) 0 0 -69.7</v>
      </c>
      <c r="AL337" s="3"/>
      <c r="AM337" s="3"/>
      <c r="AN337" s="3"/>
      <c r="AO337" s="3"/>
      <c r="AP337" s="3"/>
      <c r="AQ337" s="3"/>
    </row>
    <row r="338" spans="24:43" x14ac:dyDescent="0.25">
      <c r="X338" t="s">
        <v>42</v>
      </c>
      <c r="Y338">
        <v>64</v>
      </c>
      <c r="Z338" t="s">
        <v>43</v>
      </c>
      <c r="AA338">
        <v>0</v>
      </c>
      <c r="AB338" t="s">
        <v>28</v>
      </c>
      <c r="AC338">
        <v>0</v>
      </c>
      <c r="AD338" t="s">
        <v>28</v>
      </c>
      <c r="AE338">
        <f t="shared" si="169"/>
        <v>-59.2</v>
      </c>
      <c r="AK338" s="4" t="str">
        <f t="shared" si="168"/>
        <v>extrude (Loading_pile_64) 0 0 -59.2</v>
      </c>
      <c r="AL338" s="3"/>
      <c r="AM338" s="3"/>
      <c r="AN338" s="3"/>
      <c r="AO338" s="3"/>
      <c r="AP338" s="3"/>
      <c r="AQ338" s="3"/>
    </row>
    <row r="339" spans="24:43" x14ac:dyDescent="0.25">
      <c r="X339" t="s">
        <v>42</v>
      </c>
      <c r="Y339">
        <v>65</v>
      </c>
      <c r="Z339" t="s">
        <v>43</v>
      </c>
      <c r="AA339">
        <v>0</v>
      </c>
      <c r="AB339" t="s">
        <v>28</v>
      </c>
      <c r="AC339">
        <v>0</v>
      </c>
      <c r="AD339" t="s">
        <v>28</v>
      </c>
      <c r="AE339">
        <f t="shared" si="169"/>
        <v>-59.2</v>
      </c>
      <c r="AK339" s="4" t="str">
        <f t="shared" si="168"/>
        <v>extrude (Loading_pile_65) 0 0 -59.2</v>
      </c>
      <c r="AL339" s="3"/>
      <c r="AM339" s="3"/>
      <c r="AN339" s="3"/>
      <c r="AO339" s="3"/>
      <c r="AP339" s="3"/>
      <c r="AQ339" s="3"/>
    </row>
    <row r="340" spans="24:43" x14ac:dyDescent="0.25">
      <c r="X340" t="s">
        <v>42</v>
      </c>
      <c r="Y340">
        <v>66</v>
      </c>
      <c r="Z340" t="s">
        <v>43</v>
      </c>
      <c r="AA340">
        <v>0</v>
      </c>
      <c r="AB340" t="s">
        <v>28</v>
      </c>
      <c r="AC340">
        <v>0</v>
      </c>
      <c r="AD340" t="s">
        <v>28</v>
      </c>
      <c r="AE340">
        <f t="shared" si="169"/>
        <v>-59.2</v>
      </c>
      <c r="AK340" s="4" t="str">
        <f t="shared" ref="AK340:AK403" si="170">X340&amp;Y340&amp;Z340&amp;AA340&amp;AB340&amp;AC340&amp;AD340&amp;AE340</f>
        <v>extrude (Loading_pile_66) 0 0 -59.2</v>
      </c>
      <c r="AL340" s="3"/>
      <c r="AM340" s="3"/>
      <c r="AN340" s="3"/>
      <c r="AO340" s="3"/>
      <c r="AP340" s="3"/>
      <c r="AQ340" s="3"/>
    </row>
    <row r="341" spans="24:43" x14ac:dyDescent="0.25">
      <c r="X341" t="s">
        <v>42</v>
      </c>
      <c r="Y341">
        <v>67</v>
      </c>
      <c r="Z341" t="s">
        <v>43</v>
      </c>
      <c r="AA341">
        <v>0</v>
      </c>
      <c r="AB341" t="s">
        <v>28</v>
      </c>
      <c r="AC341">
        <v>0</v>
      </c>
      <c r="AD341" t="s">
        <v>28</v>
      </c>
      <c r="AE341">
        <f t="shared" si="169"/>
        <v>-59.2</v>
      </c>
      <c r="AK341" s="4" t="str">
        <f t="shared" si="170"/>
        <v>extrude (Loading_pile_67) 0 0 -59.2</v>
      </c>
      <c r="AL341" s="3"/>
      <c r="AM341" s="3"/>
      <c r="AN341" s="3"/>
      <c r="AO341" s="3"/>
      <c r="AP341" s="3"/>
      <c r="AQ341" s="3"/>
    </row>
    <row r="342" spans="24:43" x14ac:dyDescent="0.25">
      <c r="X342" t="s">
        <v>42</v>
      </c>
      <c r="Y342">
        <v>68</v>
      </c>
      <c r="Z342" t="s">
        <v>43</v>
      </c>
      <c r="AA342">
        <v>0</v>
      </c>
      <c r="AB342" t="s">
        <v>28</v>
      </c>
      <c r="AC342">
        <v>0</v>
      </c>
      <c r="AD342" t="s">
        <v>28</v>
      </c>
      <c r="AE342">
        <f t="shared" si="169"/>
        <v>-59.2</v>
      </c>
      <c r="AK342" s="4" t="str">
        <f t="shared" si="170"/>
        <v>extrude (Loading_pile_68) 0 0 -59.2</v>
      </c>
      <c r="AL342" s="3"/>
      <c r="AM342" s="3"/>
      <c r="AN342" s="3"/>
      <c r="AO342" s="3"/>
      <c r="AP342" s="3"/>
      <c r="AQ342" s="3"/>
    </row>
    <row r="343" spans="24:43" x14ac:dyDescent="0.25">
      <c r="X343" t="s">
        <v>42</v>
      </c>
      <c r="Y343">
        <v>69</v>
      </c>
      <c r="Z343" t="s">
        <v>43</v>
      </c>
      <c r="AA343">
        <v>0</v>
      </c>
      <c r="AB343" t="s">
        <v>28</v>
      </c>
      <c r="AC343">
        <v>0</v>
      </c>
      <c r="AD343" t="s">
        <v>28</v>
      </c>
      <c r="AE343">
        <f t="shared" si="169"/>
        <v>-59.2</v>
      </c>
      <c r="AK343" s="4" t="str">
        <f t="shared" si="170"/>
        <v>extrude (Loading_pile_69) 0 0 -59.2</v>
      </c>
      <c r="AL343" s="3"/>
      <c r="AM343" s="3"/>
      <c r="AN343" s="3"/>
      <c r="AO343" s="3"/>
      <c r="AP343" s="3"/>
      <c r="AQ343" s="3"/>
    </row>
    <row r="344" spans="24:43" x14ac:dyDescent="0.25">
      <c r="X344" t="s">
        <v>42</v>
      </c>
      <c r="Y344">
        <v>70</v>
      </c>
      <c r="Z344" t="s">
        <v>43</v>
      </c>
      <c r="AA344">
        <v>0</v>
      </c>
      <c r="AB344" t="s">
        <v>28</v>
      </c>
      <c r="AC344">
        <v>0</v>
      </c>
      <c r="AD344" t="s">
        <v>28</v>
      </c>
      <c r="AE344">
        <f t="shared" ref="AE344:AE407" si="171">IF(H74=1,-69.7,IF(H74=2,-59.2,-52.7))</f>
        <v>-59.2</v>
      </c>
      <c r="AK344" s="4" t="str">
        <f t="shared" si="170"/>
        <v>extrude (Loading_pile_70) 0 0 -59.2</v>
      </c>
      <c r="AL344" s="3"/>
      <c r="AM344" s="3"/>
      <c r="AN344" s="3"/>
      <c r="AO344" s="3"/>
      <c r="AP344" s="3"/>
      <c r="AQ344" s="3"/>
    </row>
    <row r="345" spans="24:43" x14ac:dyDescent="0.25">
      <c r="X345" t="s">
        <v>42</v>
      </c>
      <c r="Y345">
        <v>71</v>
      </c>
      <c r="Z345" t="s">
        <v>43</v>
      </c>
      <c r="AA345">
        <v>0</v>
      </c>
      <c r="AB345" t="s">
        <v>28</v>
      </c>
      <c r="AC345">
        <v>0</v>
      </c>
      <c r="AD345" t="s">
        <v>28</v>
      </c>
      <c r="AE345">
        <f t="shared" si="171"/>
        <v>-59.2</v>
      </c>
      <c r="AK345" s="4" t="str">
        <f t="shared" si="170"/>
        <v>extrude (Loading_pile_71) 0 0 -59.2</v>
      </c>
      <c r="AL345" s="3"/>
      <c r="AM345" s="3"/>
      <c r="AN345" s="3"/>
      <c r="AO345" s="3"/>
      <c r="AP345" s="3"/>
      <c r="AQ345" s="3"/>
    </row>
    <row r="346" spans="24:43" x14ac:dyDescent="0.25">
      <c r="X346" t="s">
        <v>42</v>
      </c>
      <c r="Y346">
        <v>72</v>
      </c>
      <c r="Z346" t="s">
        <v>43</v>
      </c>
      <c r="AA346">
        <v>0</v>
      </c>
      <c r="AB346" t="s">
        <v>28</v>
      </c>
      <c r="AC346">
        <v>0</v>
      </c>
      <c r="AD346" t="s">
        <v>28</v>
      </c>
      <c r="AE346">
        <f t="shared" si="171"/>
        <v>-59.2</v>
      </c>
      <c r="AK346" s="4" t="str">
        <f t="shared" si="170"/>
        <v>extrude (Loading_pile_72) 0 0 -59.2</v>
      </c>
      <c r="AL346" s="3"/>
      <c r="AM346" s="3"/>
      <c r="AN346" s="3"/>
      <c r="AO346" s="3"/>
      <c r="AP346" s="3"/>
      <c r="AQ346" s="3"/>
    </row>
    <row r="347" spans="24:43" x14ac:dyDescent="0.25">
      <c r="X347" t="s">
        <v>42</v>
      </c>
      <c r="Y347">
        <v>73</v>
      </c>
      <c r="Z347" t="s">
        <v>43</v>
      </c>
      <c r="AA347">
        <v>0</v>
      </c>
      <c r="AB347" t="s">
        <v>28</v>
      </c>
      <c r="AC347">
        <v>0</v>
      </c>
      <c r="AD347" t="s">
        <v>28</v>
      </c>
      <c r="AE347">
        <f t="shared" si="171"/>
        <v>-59.2</v>
      </c>
      <c r="AK347" s="4" t="str">
        <f t="shared" si="170"/>
        <v>extrude (Loading_pile_73) 0 0 -59.2</v>
      </c>
      <c r="AL347" s="3"/>
      <c r="AM347" s="3"/>
      <c r="AN347" s="3"/>
      <c r="AO347" s="3"/>
      <c r="AP347" s="3"/>
      <c r="AQ347" s="3"/>
    </row>
    <row r="348" spans="24:43" x14ac:dyDescent="0.25">
      <c r="X348" t="s">
        <v>42</v>
      </c>
      <c r="Y348">
        <v>74</v>
      </c>
      <c r="Z348" t="s">
        <v>43</v>
      </c>
      <c r="AA348">
        <v>0</v>
      </c>
      <c r="AB348" t="s">
        <v>28</v>
      </c>
      <c r="AC348">
        <v>0</v>
      </c>
      <c r="AD348" t="s">
        <v>28</v>
      </c>
      <c r="AE348">
        <f t="shared" si="171"/>
        <v>-59.2</v>
      </c>
      <c r="AK348" s="4" t="str">
        <f t="shared" si="170"/>
        <v>extrude (Loading_pile_74) 0 0 -59.2</v>
      </c>
      <c r="AL348" s="3"/>
      <c r="AM348" s="3"/>
      <c r="AN348" s="3"/>
      <c r="AO348" s="3"/>
      <c r="AP348" s="3"/>
      <c r="AQ348" s="3"/>
    </row>
    <row r="349" spans="24:43" x14ac:dyDescent="0.25">
      <c r="X349" t="s">
        <v>42</v>
      </c>
      <c r="Y349">
        <v>75</v>
      </c>
      <c r="Z349" t="s">
        <v>43</v>
      </c>
      <c r="AA349">
        <v>0</v>
      </c>
      <c r="AB349" t="s">
        <v>28</v>
      </c>
      <c r="AC349">
        <v>0</v>
      </c>
      <c r="AD349" t="s">
        <v>28</v>
      </c>
      <c r="AE349">
        <f t="shared" si="171"/>
        <v>-59.2</v>
      </c>
      <c r="AK349" s="4" t="str">
        <f t="shared" si="170"/>
        <v>extrude (Loading_pile_75) 0 0 -59.2</v>
      </c>
      <c r="AL349" s="3"/>
      <c r="AM349" s="3"/>
      <c r="AN349" s="3"/>
      <c r="AO349" s="3"/>
      <c r="AP349" s="3"/>
      <c r="AQ349" s="3"/>
    </row>
    <row r="350" spans="24:43" x14ac:dyDescent="0.25">
      <c r="X350" t="s">
        <v>42</v>
      </c>
      <c r="Y350">
        <v>76</v>
      </c>
      <c r="Z350" t="s">
        <v>43</v>
      </c>
      <c r="AA350">
        <v>0</v>
      </c>
      <c r="AB350" t="s">
        <v>28</v>
      </c>
      <c r="AC350">
        <v>0</v>
      </c>
      <c r="AD350" t="s">
        <v>28</v>
      </c>
      <c r="AE350">
        <f t="shared" si="171"/>
        <v>-59.2</v>
      </c>
      <c r="AK350" s="4" t="str">
        <f t="shared" si="170"/>
        <v>extrude (Loading_pile_76) 0 0 -59.2</v>
      </c>
      <c r="AL350" s="3"/>
      <c r="AM350" s="3"/>
      <c r="AN350" s="3"/>
      <c r="AO350" s="3"/>
      <c r="AP350" s="3"/>
      <c r="AQ350" s="3"/>
    </row>
    <row r="351" spans="24:43" x14ac:dyDescent="0.25">
      <c r="X351" t="s">
        <v>42</v>
      </c>
      <c r="Y351">
        <v>77</v>
      </c>
      <c r="Z351" t="s">
        <v>43</v>
      </c>
      <c r="AA351">
        <v>0</v>
      </c>
      <c r="AB351" t="s">
        <v>28</v>
      </c>
      <c r="AC351">
        <v>0</v>
      </c>
      <c r="AD351" t="s">
        <v>28</v>
      </c>
      <c r="AE351">
        <f t="shared" si="171"/>
        <v>-59.2</v>
      </c>
      <c r="AK351" s="4" t="str">
        <f t="shared" si="170"/>
        <v>extrude (Loading_pile_77) 0 0 -59.2</v>
      </c>
      <c r="AL351" s="3"/>
      <c r="AM351" s="3"/>
      <c r="AN351" s="3"/>
      <c r="AO351" s="3"/>
      <c r="AP351" s="3"/>
      <c r="AQ351" s="3"/>
    </row>
    <row r="352" spans="24:43" x14ac:dyDescent="0.25">
      <c r="X352" t="s">
        <v>42</v>
      </c>
      <c r="Y352">
        <v>78</v>
      </c>
      <c r="Z352" t="s">
        <v>43</v>
      </c>
      <c r="AA352">
        <v>0</v>
      </c>
      <c r="AB352" t="s">
        <v>28</v>
      </c>
      <c r="AC352">
        <v>0</v>
      </c>
      <c r="AD352" t="s">
        <v>28</v>
      </c>
      <c r="AE352">
        <f t="shared" si="171"/>
        <v>-59.2</v>
      </c>
      <c r="AK352" s="4" t="str">
        <f t="shared" si="170"/>
        <v>extrude (Loading_pile_78) 0 0 -59.2</v>
      </c>
      <c r="AL352" s="3"/>
      <c r="AM352" s="3"/>
      <c r="AN352" s="3"/>
      <c r="AO352" s="3"/>
      <c r="AP352" s="3"/>
      <c r="AQ352" s="3"/>
    </row>
    <row r="353" spans="24:43" x14ac:dyDescent="0.25">
      <c r="X353" t="s">
        <v>42</v>
      </c>
      <c r="Y353">
        <v>79</v>
      </c>
      <c r="Z353" t="s">
        <v>43</v>
      </c>
      <c r="AA353">
        <v>0</v>
      </c>
      <c r="AB353" t="s">
        <v>28</v>
      </c>
      <c r="AC353">
        <v>0</v>
      </c>
      <c r="AD353" t="s">
        <v>28</v>
      </c>
      <c r="AE353">
        <f t="shared" si="171"/>
        <v>-59.2</v>
      </c>
      <c r="AK353" s="4" t="str">
        <f t="shared" si="170"/>
        <v>extrude (Loading_pile_79) 0 0 -59.2</v>
      </c>
      <c r="AL353" s="3"/>
      <c r="AM353" s="3"/>
      <c r="AN353" s="3"/>
      <c r="AO353" s="3"/>
      <c r="AP353" s="3"/>
      <c r="AQ353" s="3"/>
    </row>
    <row r="354" spans="24:43" x14ac:dyDescent="0.25">
      <c r="X354" t="s">
        <v>42</v>
      </c>
      <c r="Y354">
        <v>80</v>
      </c>
      <c r="Z354" t="s">
        <v>43</v>
      </c>
      <c r="AA354">
        <v>0</v>
      </c>
      <c r="AB354" t="s">
        <v>28</v>
      </c>
      <c r="AC354">
        <v>0</v>
      </c>
      <c r="AD354" t="s">
        <v>28</v>
      </c>
      <c r="AE354">
        <f t="shared" si="171"/>
        <v>-59.2</v>
      </c>
      <c r="AK354" s="4" t="str">
        <f t="shared" si="170"/>
        <v>extrude (Loading_pile_80) 0 0 -59.2</v>
      </c>
      <c r="AL354" s="3"/>
      <c r="AM354" s="3"/>
      <c r="AN354" s="3"/>
      <c r="AO354" s="3"/>
      <c r="AP354" s="3"/>
      <c r="AQ354" s="3"/>
    </row>
    <row r="355" spans="24:43" x14ac:dyDescent="0.25">
      <c r="X355" t="s">
        <v>42</v>
      </c>
      <c r="Y355">
        <v>81</v>
      </c>
      <c r="Z355" t="s">
        <v>43</v>
      </c>
      <c r="AA355">
        <v>0</v>
      </c>
      <c r="AB355" t="s">
        <v>28</v>
      </c>
      <c r="AC355">
        <v>0</v>
      </c>
      <c r="AD355" t="s">
        <v>28</v>
      </c>
      <c r="AE355">
        <f t="shared" si="171"/>
        <v>-59.2</v>
      </c>
      <c r="AK355" s="4" t="str">
        <f t="shared" si="170"/>
        <v>extrude (Loading_pile_81) 0 0 -59.2</v>
      </c>
      <c r="AL355" s="3"/>
      <c r="AM355" s="3"/>
      <c r="AN355" s="3"/>
      <c r="AO355" s="3"/>
      <c r="AP355" s="3"/>
      <c r="AQ355" s="3"/>
    </row>
    <row r="356" spans="24:43" x14ac:dyDescent="0.25">
      <c r="X356" t="s">
        <v>42</v>
      </c>
      <c r="Y356">
        <v>82</v>
      </c>
      <c r="Z356" t="s">
        <v>43</v>
      </c>
      <c r="AA356">
        <v>0</v>
      </c>
      <c r="AB356" t="s">
        <v>28</v>
      </c>
      <c r="AC356">
        <v>0</v>
      </c>
      <c r="AD356" t="s">
        <v>28</v>
      </c>
      <c r="AE356">
        <f t="shared" si="171"/>
        <v>-59.2</v>
      </c>
      <c r="AK356" s="4" t="str">
        <f t="shared" si="170"/>
        <v>extrude (Loading_pile_82) 0 0 -59.2</v>
      </c>
      <c r="AL356" s="3"/>
      <c r="AM356" s="3"/>
      <c r="AN356" s="3"/>
      <c r="AO356" s="3"/>
      <c r="AP356" s="3"/>
      <c r="AQ356" s="3"/>
    </row>
    <row r="357" spans="24:43" x14ac:dyDescent="0.25">
      <c r="X357" t="s">
        <v>42</v>
      </c>
      <c r="Y357">
        <v>83</v>
      </c>
      <c r="Z357" t="s">
        <v>43</v>
      </c>
      <c r="AA357">
        <v>0</v>
      </c>
      <c r="AB357" t="s">
        <v>28</v>
      </c>
      <c r="AC357">
        <v>0</v>
      </c>
      <c r="AD357" t="s">
        <v>28</v>
      </c>
      <c r="AE357">
        <f t="shared" si="171"/>
        <v>-59.2</v>
      </c>
      <c r="AK357" s="4" t="str">
        <f t="shared" si="170"/>
        <v>extrude (Loading_pile_83) 0 0 -59.2</v>
      </c>
      <c r="AL357" s="3"/>
      <c r="AM357" s="3"/>
      <c r="AN357" s="3"/>
      <c r="AO357" s="3"/>
      <c r="AP357" s="3"/>
      <c r="AQ357" s="3"/>
    </row>
    <row r="358" spans="24:43" x14ac:dyDescent="0.25">
      <c r="X358" t="s">
        <v>42</v>
      </c>
      <c r="Y358">
        <v>84</v>
      </c>
      <c r="Z358" t="s">
        <v>43</v>
      </c>
      <c r="AA358">
        <v>0</v>
      </c>
      <c r="AB358" t="s">
        <v>28</v>
      </c>
      <c r="AC358">
        <v>0</v>
      </c>
      <c r="AD358" t="s">
        <v>28</v>
      </c>
      <c r="AE358">
        <f t="shared" si="171"/>
        <v>-59.2</v>
      </c>
      <c r="AK358" s="4" t="str">
        <f t="shared" si="170"/>
        <v>extrude (Loading_pile_84) 0 0 -59.2</v>
      </c>
      <c r="AL358" s="3"/>
      <c r="AM358" s="3"/>
      <c r="AN358" s="3"/>
      <c r="AO358" s="3"/>
      <c r="AP358" s="3"/>
      <c r="AQ358" s="3"/>
    </row>
    <row r="359" spans="24:43" x14ac:dyDescent="0.25">
      <c r="X359" t="s">
        <v>42</v>
      </c>
      <c r="Y359">
        <v>85</v>
      </c>
      <c r="Z359" t="s">
        <v>43</v>
      </c>
      <c r="AA359">
        <v>0</v>
      </c>
      <c r="AB359" t="s">
        <v>28</v>
      </c>
      <c r="AC359">
        <v>0</v>
      </c>
      <c r="AD359" t="s">
        <v>28</v>
      </c>
      <c r="AE359">
        <f t="shared" si="171"/>
        <v>-59.2</v>
      </c>
      <c r="AK359" s="4" t="str">
        <f t="shared" si="170"/>
        <v>extrude (Loading_pile_85) 0 0 -59.2</v>
      </c>
      <c r="AL359" s="3"/>
      <c r="AM359" s="3"/>
      <c r="AN359" s="3"/>
      <c r="AO359" s="3"/>
      <c r="AP359" s="3"/>
      <c r="AQ359" s="3"/>
    </row>
    <row r="360" spans="24:43" x14ac:dyDescent="0.25">
      <c r="X360" t="s">
        <v>42</v>
      </c>
      <c r="Y360">
        <v>86</v>
      </c>
      <c r="Z360" t="s">
        <v>43</v>
      </c>
      <c r="AA360">
        <v>0</v>
      </c>
      <c r="AB360" t="s">
        <v>28</v>
      </c>
      <c r="AC360">
        <v>0</v>
      </c>
      <c r="AD360" t="s">
        <v>28</v>
      </c>
      <c r="AE360">
        <f t="shared" si="171"/>
        <v>-59.2</v>
      </c>
      <c r="AK360" s="4" t="str">
        <f t="shared" si="170"/>
        <v>extrude (Loading_pile_86) 0 0 -59.2</v>
      </c>
      <c r="AL360" s="3"/>
      <c r="AM360" s="3"/>
      <c r="AN360" s="3"/>
      <c r="AO360" s="3"/>
      <c r="AP360" s="3"/>
      <c r="AQ360" s="3"/>
    </row>
    <row r="361" spans="24:43" x14ac:dyDescent="0.25">
      <c r="X361" t="s">
        <v>42</v>
      </c>
      <c r="Y361">
        <v>87</v>
      </c>
      <c r="Z361" t="s">
        <v>43</v>
      </c>
      <c r="AA361">
        <v>0</v>
      </c>
      <c r="AB361" t="s">
        <v>28</v>
      </c>
      <c r="AC361">
        <v>0</v>
      </c>
      <c r="AD361" t="s">
        <v>28</v>
      </c>
      <c r="AE361">
        <f t="shared" si="171"/>
        <v>-59.2</v>
      </c>
      <c r="AK361" s="4" t="str">
        <f t="shared" si="170"/>
        <v>extrude (Loading_pile_87) 0 0 -59.2</v>
      </c>
      <c r="AL361" s="3"/>
      <c r="AM361" s="3"/>
      <c r="AN361" s="3"/>
      <c r="AO361" s="3"/>
      <c r="AP361" s="3"/>
      <c r="AQ361" s="3"/>
    </row>
    <row r="362" spans="24:43" x14ac:dyDescent="0.25">
      <c r="X362" t="s">
        <v>42</v>
      </c>
      <c r="Y362">
        <v>88</v>
      </c>
      <c r="Z362" t="s">
        <v>43</v>
      </c>
      <c r="AA362">
        <v>0</v>
      </c>
      <c r="AB362" t="s">
        <v>28</v>
      </c>
      <c r="AC362">
        <v>0</v>
      </c>
      <c r="AD362" t="s">
        <v>28</v>
      </c>
      <c r="AE362">
        <f t="shared" si="171"/>
        <v>-59.2</v>
      </c>
      <c r="AK362" s="4" t="str">
        <f t="shared" si="170"/>
        <v>extrude (Loading_pile_88) 0 0 -59.2</v>
      </c>
      <c r="AL362" s="3"/>
      <c r="AM362" s="3"/>
      <c r="AN362" s="3"/>
      <c r="AO362" s="3"/>
      <c r="AP362" s="3"/>
      <c r="AQ362" s="3"/>
    </row>
    <row r="363" spans="24:43" x14ac:dyDescent="0.25">
      <c r="X363" t="s">
        <v>42</v>
      </c>
      <c r="Y363">
        <v>89</v>
      </c>
      <c r="Z363" t="s">
        <v>43</v>
      </c>
      <c r="AA363">
        <v>0</v>
      </c>
      <c r="AB363" t="s">
        <v>28</v>
      </c>
      <c r="AC363">
        <v>0</v>
      </c>
      <c r="AD363" t="s">
        <v>28</v>
      </c>
      <c r="AE363">
        <f t="shared" si="171"/>
        <v>-59.2</v>
      </c>
      <c r="AK363" s="4" t="str">
        <f t="shared" si="170"/>
        <v>extrude (Loading_pile_89) 0 0 -59.2</v>
      </c>
      <c r="AL363" s="3"/>
      <c r="AM363" s="3"/>
      <c r="AN363" s="3"/>
      <c r="AO363" s="3"/>
      <c r="AP363" s="3"/>
      <c r="AQ363" s="3"/>
    </row>
    <row r="364" spans="24:43" x14ac:dyDescent="0.25">
      <c r="X364" t="s">
        <v>42</v>
      </c>
      <c r="Y364">
        <v>90</v>
      </c>
      <c r="Z364" t="s">
        <v>43</v>
      </c>
      <c r="AA364">
        <v>0</v>
      </c>
      <c r="AB364" t="s">
        <v>28</v>
      </c>
      <c r="AC364">
        <v>0</v>
      </c>
      <c r="AD364" t="s">
        <v>28</v>
      </c>
      <c r="AE364">
        <f t="shared" si="171"/>
        <v>-59.2</v>
      </c>
      <c r="AK364" s="4" t="str">
        <f t="shared" si="170"/>
        <v>extrude (Loading_pile_90) 0 0 -59.2</v>
      </c>
      <c r="AL364" s="3"/>
      <c r="AM364" s="3"/>
      <c r="AN364" s="3"/>
      <c r="AO364" s="3"/>
      <c r="AP364" s="3"/>
      <c r="AQ364" s="3"/>
    </row>
    <row r="365" spans="24:43" x14ac:dyDescent="0.25">
      <c r="X365" t="s">
        <v>42</v>
      </c>
      <c r="Y365">
        <v>91</v>
      </c>
      <c r="Z365" t="s">
        <v>43</v>
      </c>
      <c r="AA365">
        <v>0</v>
      </c>
      <c r="AB365" t="s">
        <v>28</v>
      </c>
      <c r="AC365">
        <v>0</v>
      </c>
      <c r="AD365" t="s">
        <v>28</v>
      </c>
      <c r="AE365">
        <f t="shared" si="171"/>
        <v>-59.2</v>
      </c>
      <c r="AK365" s="4" t="str">
        <f t="shared" si="170"/>
        <v>extrude (Loading_pile_91) 0 0 -59.2</v>
      </c>
      <c r="AL365" s="3"/>
      <c r="AM365" s="3"/>
      <c r="AN365" s="3"/>
      <c r="AO365" s="3"/>
      <c r="AP365" s="3"/>
      <c r="AQ365" s="3"/>
    </row>
    <row r="366" spans="24:43" x14ac:dyDescent="0.25">
      <c r="X366" t="s">
        <v>42</v>
      </c>
      <c r="Y366">
        <v>92</v>
      </c>
      <c r="Z366" t="s">
        <v>43</v>
      </c>
      <c r="AA366">
        <v>0</v>
      </c>
      <c r="AB366" t="s">
        <v>28</v>
      </c>
      <c r="AC366">
        <v>0</v>
      </c>
      <c r="AD366" t="s">
        <v>28</v>
      </c>
      <c r="AE366">
        <f t="shared" si="171"/>
        <v>-59.2</v>
      </c>
      <c r="AK366" s="4" t="str">
        <f t="shared" si="170"/>
        <v>extrude (Loading_pile_92) 0 0 -59.2</v>
      </c>
      <c r="AL366" s="3"/>
      <c r="AM366" s="3"/>
      <c r="AN366" s="3"/>
      <c r="AO366" s="3"/>
      <c r="AP366" s="3"/>
      <c r="AQ366" s="3"/>
    </row>
    <row r="367" spans="24:43" x14ac:dyDescent="0.25">
      <c r="X367" t="s">
        <v>42</v>
      </c>
      <c r="Y367">
        <v>93</v>
      </c>
      <c r="Z367" t="s">
        <v>43</v>
      </c>
      <c r="AA367">
        <v>0</v>
      </c>
      <c r="AB367" t="s">
        <v>28</v>
      </c>
      <c r="AC367">
        <v>0</v>
      </c>
      <c r="AD367" t="s">
        <v>28</v>
      </c>
      <c r="AE367">
        <f t="shared" si="171"/>
        <v>-59.2</v>
      </c>
      <c r="AK367" s="4" t="str">
        <f t="shared" si="170"/>
        <v>extrude (Loading_pile_93) 0 0 -59.2</v>
      </c>
      <c r="AL367" s="3"/>
      <c r="AM367" s="3"/>
      <c r="AN367" s="3"/>
      <c r="AO367" s="3"/>
      <c r="AP367" s="3"/>
      <c r="AQ367" s="3"/>
    </row>
    <row r="368" spans="24:43" x14ac:dyDescent="0.25">
      <c r="X368" t="s">
        <v>42</v>
      </c>
      <c r="Y368">
        <v>94</v>
      </c>
      <c r="Z368" t="s">
        <v>43</v>
      </c>
      <c r="AA368">
        <v>0</v>
      </c>
      <c r="AB368" t="s">
        <v>28</v>
      </c>
      <c r="AC368">
        <v>0</v>
      </c>
      <c r="AD368" t="s">
        <v>28</v>
      </c>
      <c r="AE368">
        <f t="shared" si="171"/>
        <v>-59.2</v>
      </c>
      <c r="AK368" s="4" t="str">
        <f t="shared" si="170"/>
        <v>extrude (Loading_pile_94) 0 0 -59.2</v>
      </c>
      <c r="AL368" s="3"/>
      <c r="AM368" s="3"/>
      <c r="AN368" s="3"/>
      <c r="AO368" s="3"/>
      <c r="AP368" s="3"/>
      <c r="AQ368" s="3"/>
    </row>
    <row r="369" spans="24:43" x14ac:dyDescent="0.25">
      <c r="X369" t="s">
        <v>42</v>
      </c>
      <c r="Y369">
        <v>95</v>
      </c>
      <c r="Z369" t="s">
        <v>43</v>
      </c>
      <c r="AA369">
        <v>0</v>
      </c>
      <c r="AB369" t="s">
        <v>28</v>
      </c>
      <c r="AC369">
        <v>0</v>
      </c>
      <c r="AD369" t="s">
        <v>28</v>
      </c>
      <c r="AE369">
        <f t="shared" si="171"/>
        <v>-59.2</v>
      </c>
      <c r="AK369" s="4" t="str">
        <f t="shared" si="170"/>
        <v>extrude (Loading_pile_95) 0 0 -59.2</v>
      </c>
      <c r="AL369" s="3"/>
      <c r="AM369" s="3"/>
      <c r="AN369" s="3"/>
      <c r="AO369" s="3"/>
      <c r="AP369" s="3"/>
      <c r="AQ369" s="3"/>
    </row>
    <row r="370" spans="24:43" x14ac:dyDescent="0.25">
      <c r="X370" t="s">
        <v>42</v>
      </c>
      <c r="Y370">
        <v>96</v>
      </c>
      <c r="Z370" t="s">
        <v>43</v>
      </c>
      <c r="AA370">
        <v>0</v>
      </c>
      <c r="AB370" t="s">
        <v>28</v>
      </c>
      <c r="AC370">
        <v>0</v>
      </c>
      <c r="AD370" t="s">
        <v>28</v>
      </c>
      <c r="AE370">
        <f t="shared" si="171"/>
        <v>-59.2</v>
      </c>
      <c r="AK370" s="4" t="str">
        <f t="shared" si="170"/>
        <v>extrude (Loading_pile_96) 0 0 -59.2</v>
      </c>
      <c r="AL370" s="3"/>
      <c r="AM370" s="3"/>
      <c r="AN370" s="3"/>
      <c r="AO370" s="3"/>
      <c r="AP370" s="3"/>
      <c r="AQ370" s="3"/>
    </row>
    <row r="371" spans="24:43" x14ac:dyDescent="0.25">
      <c r="X371" t="s">
        <v>42</v>
      </c>
      <c r="Y371">
        <v>97</v>
      </c>
      <c r="Z371" t="s">
        <v>43</v>
      </c>
      <c r="AA371">
        <v>0</v>
      </c>
      <c r="AB371" t="s">
        <v>28</v>
      </c>
      <c r="AC371">
        <v>0</v>
      </c>
      <c r="AD371" t="s">
        <v>28</v>
      </c>
      <c r="AE371">
        <f t="shared" si="171"/>
        <v>-59.2</v>
      </c>
      <c r="AK371" s="4" t="str">
        <f t="shared" si="170"/>
        <v>extrude (Loading_pile_97) 0 0 -59.2</v>
      </c>
      <c r="AL371" s="3"/>
      <c r="AM371" s="3"/>
      <c r="AN371" s="3"/>
      <c r="AO371" s="3"/>
      <c r="AP371" s="3"/>
      <c r="AQ371" s="3"/>
    </row>
    <row r="372" spans="24:43" x14ac:dyDescent="0.25">
      <c r="X372" t="s">
        <v>42</v>
      </c>
      <c r="Y372">
        <v>98</v>
      </c>
      <c r="Z372" t="s">
        <v>43</v>
      </c>
      <c r="AA372">
        <v>0</v>
      </c>
      <c r="AB372" t="s">
        <v>28</v>
      </c>
      <c r="AC372">
        <v>0</v>
      </c>
      <c r="AD372" t="s">
        <v>28</v>
      </c>
      <c r="AE372">
        <f t="shared" si="171"/>
        <v>-59.2</v>
      </c>
      <c r="AK372" s="4" t="str">
        <f t="shared" si="170"/>
        <v>extrude (Loading_pile_98) 0 0 -59.2</v>
      </c>
      <c r="AL372" s="3"/>
      <c r="AM372" s="3"/>
      <c r="AN372" s="3"/>
      <c r="AO372" s="3"/>
      <c r="AP372" s="3"/>
      <c r="AQ372" s="3"/>
    </row>
    <row r="373" spans="24:43" x14ac:dyDescent="0.25">
      <c r="X373" t="s">
        <v>42</v>
      </c>
      <c r="Y373">
        <v>99</v>
      </c>
      <c r="Z373" t="s">
        <v>43</v>
      </c>
      <c r="AA373">
        <v>0</v>
      </c>
      <c r="AB373" t="s">
        <v>28</v>
      </c>
      <c r="AC373">
        <v>0</v>
      </c>
      <c r="AD373" t="s">
        <v>28</v>
      </c>
      <c r="AE373">
        <f t="shared" si="171"/>
        <v>-59.2</v>
      </c>
      <c r="AK373" s="4" t="str">
        <f t="shared" si="170"/>
        <v>extrude (Loading_pile_99) 0 0 -59.2</v>
      </c>
      <c r="AL373" s="3"/>
      <c r="AM373" s="3"/>
      <c r="AN373" s="3"/>
      <c r="AO373" s="3"/>
      <c r="AP373" s="3"/>
      <c r="AQ373" s="3"/>
    </row>
    <row r="374" spans="24:43" x14ac:dyDescent="0.25">
      <c r="X374" t="s">
        <v>42</v>
      </c>
      <c r="Y374">
        <v>100</v>
      </c>
      <c r="Z374" t="s">
        <v>43</v>
      </c>
      <c r="AA374">
        <v>0</v>
      </c>
      <c r="AB374" t="s">
        <v>28</v>
      </c>
      <c r="AC374">
        <v>0</v>
      </c>
      <c r="AD374" t="s">
        <v>28</v>
      </c>
      <c r="AE374">
        <f t="shared" si="171"/>
        <v>-59.2</v>
      </c>
      <c r="AK374" s="4" t="str">
        <f t="shared" si="170"/>
        <v>extrude (Loading_pile_100) 0 0 -59.2</v>
      </c>
      <c r="AL374" s="3"/>
      <c r="AM374" s="3"/>
      <c r="AN374" s="3"/>
      <c r="AO374" s="3"/>
      <c r="AP374" s="3"/>
      <c r="AQ374" s="3"/>
    </row>
    <row r="375" spans="24:43" x14ac:dyDescent="0.25">
      <c r="X375" t="s">
        <v>42</v>
      </c>
      <c r="Y375">
        <v>101</v>
      </c>
      <c r="Z375" t="s">
        <v>43</v>
      </c>
      <c r="AA375">
        <v>0</v>
      </c>
      <c r="AB375" t="s">
        <v>28</v>
      </c>
      <c r="AC375">
        <v>0</v>
      </c>
      <c r="AD375" t="s">
        <v>28</v>
      </c>
      <c r="AE375">
        <f t="shared" si="171"/>
        <v>-59.2</v>
      </c>
      <c r="AK375" s="4" t="str">
        <f t="shared" si="170"/>
        <v>extrude (Loading_pile_101) 0 0 -59.2</v>
      </c>
      <c r="AL375" s="3"/>
      <c r="AM375" s="3"/>
      <c r="AN375" s="3"/>
      <c r="AO375" s="3"/>
      <c r="AP375" s="3"/>
      <c r="AQ375" s="3"/>
    </row>
    <row r="376" spans="24:43" x14ac:dyDescent="0.25">
      <c r="X376" t="s">
        <v>42</v>
      </c>
      <c r="Y376">
        <v>102</v>
      </c>
      <c r="Z376" t="s">
        <v>43</v>
      </c>
      <c r="AA376">
        <v>0</v>
      </c>
      <c r="AB376" t="s">
        <v>28</v>
      </c>
      <c r="AC376">
        <v>0</v>
      </c>
      <c r="AD376" t="s">
        <v>28</v>
      </c>
      <c r="AE376">
        <f t="shared" si="171"/>
        <v>-59.2</v>
      </c>
      <c r="AK376" s="4" t="str">
        <f t="shared" si="170"/>
        <v>extrude (Loading_pile_102) 0 0 -59.2</v>
      </c>
      <c r="AL376" s="3"/>
      <c r="AM376" s="3"/>
      <c r="AN376" s="3"/>
      <c r="AO376" s="3"/>
      <c r="AP376" s="3"/>
      <c r="AQ376" s="3"/>
    </row>
    <row r="377" spans="24:43" x14ac:dyDescent="0.25">
      <c r="X377" t="s">
        <v>42</v>
      </c>
      <c r="Y377">
        <v>103</v>
      </c>
      <c r="Z377" t="s">
        <v>43</v>
      </c>
      <c r="AA377">
        <v>0</v>
      </c>
      <c r="AB377" t="s">
        <v>28</v>
      </c>
      <c r="AC377">
        <v>0</v>
      </c>
      <c r="AD377" t="s">
        <v>28</v>
      </c>
      <c r="AE377">
        <f t="shared" si="171"/>
        <v>-59.2</v>
      </c>
      <c r="AK377" s="4" t="str">
        <f t="shared" si="170"/>
        <v>extrude (Loading_pile_103) 0 0 -59.2</v>
      </c>
      <c r="AL377" s="3"/>
      <c r="AM377" s="3"/>
      <c r="AN377" s="3"/>
      <c r="AO377" s="3"/>
      <c r="AP377" s="3"/>
      <c r="AQ377" s="3"/>
    </row>
    <row r="378" spans="24:43" x14ac:dyDescent="0.25">
      <c r="X378" t="s">
        <v>42</v>
      </c>
      <c r="Y378">
        <v>104</v>
      </c>
      <c r="Z378" t="s">
        <v>43</v>
      </c>
      <c r="AA378">
        <v>0</v>
      </c>
      <c r="AB378" t="s">
        <v>28</v>
      </c>
      <c r="AC378">
        <v>0</v>
      </c>
      <c r="AD378" t="s">
        <v>28</v>
      </c>
      <c r="AE378">
        <f t="shared" si="171"/>
        <v>-59.2</v>
      </c>
      <c r="AK378" s="4" t="str">
        <f t="shared" si="170"/>
        <v>extrude (Loading_pile_104) 0 0 -59.2</v>
      </c>
      <c r="AL378" s="3"/>
      <c r="AM378" s="3"/>
      <c r="AN378" s="3"/>
      <c r="AO378" s="3"/>
      <c r="AP378" s="3"/>
      <c r="AQ378" s="3"/>
    </row>
    <row r="379" spans="24:43" x14ac:dyDescent="0.25">
      <c r="X379" t="s">
        <v>42</v>
      </c>
      <c r="Y379">
        <v>105</v>
      </c>
      <c r="Z379" t="s">
        <v>43</v>
      </c>
      <c r="AA379">
        <v>0</v>
      </c>
      <c r="AB379" t="s">
        <v>28</v>
      </c>
      <c r="AC379">
        <v>0</v>
      </c>
      <c r="AD379" t="s">
        <v>28</v>
      </c>
      <c r="AE379">
        <f t="shared" si="171"/>
        <v>-59.2</v>
      </c>
      <c r="AK379" s="4" t="str">
        <f t="shared" si="170"/>
        <v>extrude (Loading_pile_105) 0 0 -59.2</v>
      </c>
      <c r="AL379" s="3"/>
      <c r="AM379" s="3"/>
      <c r="AN379" s="3"/>
      <c r="AO379" s="3"/>
      <c r="AP379" s="3"/>
      <c r="AQ379" s="3"/>
    </row>
    <row r="380" spans="24:43" x14ac:dyDescent="0.25">
      <c r="X380" t="s">
        <v>42</v>
      </c>
      <c r="Y380">
        <v>106</v>
      </c>
      <c r="Z380" t="s">
        <v>43</v>
      </c>
      <c r="AA380">
        <v>0</v>
      </c>
      <c r="AB380" t="s">
        <v>28</v>
      </c>
      <c r="AC380">
        <v>0</v>
      </c>
      <c r="AD380" t="s">
        <v>28</v>
      </c>
      <c r="AE380">
        <f t="shared" si="171"/>
        <v>-59.2</v>
      </c>
      <c r="AK380" s="4" t="str">
        <f t="shared" si="170"/>
        <v>extrude (Loading_pile_106) 0 0 -59.2</v>
      </c>
      <c r="AL380" s="3"/>
      <c r="AM380" s="3"/>
      <c r="AN380" s="3"/>
      <c r="AO380" s="3"/>
      <c r="AP380" s="3"/>
      <c r="AQ380" s="3"/>
    </row>
    <row r="381" spans="24:43" x14ac:dyDescent="0.25">
      <c r="X381" t="s">
        <v>42</v>
      </c>
      <c r="Y381">
        <v>107</v>
      </c>
      <c r="Z381" t="s">
        <v>43</v>
      </c>
      <c r="AA381">
        <v>0</v>
      </c>
      <c r="AB381" t="s">
        <v>28</v>
      </c>
      <c r="AC381">
        <v>0</v>
      </c>
      <c r="AD381" t="s">
        <v>28</v>
      </c>
      <c r="AE381">
        <f t="shared" si="171"/>
        <v>-59.2</v>
      </c>
      <c r="AK381" s="4" t="str">
        <f t="shared" si="170"/>
        <v>extrude (Loading_pile_107) 0 0 -59.2</v>
      </c>
      <c r="AL381" s="3"/>
      <c r="AM381" s="3"/>
      <c r="AN381" s="3"/>
      <c r="AO381" s="3"/>
      <c r="AP381" s="3"/>
      <c r="AQ381" s="3"/>
    </row>
    <row r="382" spans="24:43" x14ac:dyDescent="0.25">
      <c r="X382" t="s">
        <v>42</v>
      </c>
      <c r="Y382">
        <v>108</v>
      </c>
      <c r="Z382" t="s">
        <v>43</v>
      </c>
      <c r="AA382">
        <v>0</v>
      </c>
      <c r="AB382" t="s">
        <v>28</v>
      </c>
      <c r="AC382">
        <v>0</v>
      </c>
      <c r="AD382" t="s">
        <v>28</v>
      </c>
      <c r="AE382">
        <f t="shared" si="171"/>
        <v>-59.2</v>
      </c>
      <c r="AK382" s="4" t="str">
        <f t="shared" si="170"/>
        <v>extrude (Loading_pile_108) 0 0 -59.2</v>
      </c>
      <c r="AL382" s="3"/>
      <c r="AM382" s="3"/>
      <c r="AN382" s="3"/>
      <c r="AO382" s="3"/>
      <c r="AP382" s="3"/>
      <c r="AQ382" s="3"/>
    </row>
    <row r="383" spans="24:43" x14ac:dyDescent="0.25">
      <c r="X383" t="s">
        <v>42</v>
      </c>
      <c r="Y383">
        <v>109</v>
      </c>
      <c r="Z383" t="s">
        <v>43</v>
      </c>
      <c r="AA383">
        <v>0</v>
      </c>
      <c r="AB383" t="s">
        <v>28</v>
      </c>
      <c r="AC383">
        <v>0</v>
      </c>
      <c r="AD383" t="s">
        <v>28</v>
      </c>
      <c r="AE383">
        <f t="shared" si="171"/>
        <v>-59.2</v>
      </c>
      <c r="AK383" s="4" t="str">
        <f t="shared" si="170"/>
        <v>extrude (Loading_pile_109) 0 0 -59.2</v>
      </c>
      <c r="AL383" s="3"/>
      <c r="AM383" s="3"/>
      <c r="AN383" s="3"/>
      <c r="AO383" s="3"/>
      <c r="AP383" s="3"/>
      <c r="AQ383" s="3"/>
    </row>
    <row r="384" spans="24:43" x14ac:dyDescent="0.25">
      <c r="X384" t="s">
        <v>42</v>
      </c>
      <c r="Y384">
        <v>110</v>
      </c>
      <c r="Z384" t="s">
        <v>43</v>
      </c>
      <c r="AA384">
        <v>0</v>
      </c>
      <c r="AB384" t="s">
        <v>28</v>
      </c>
      <c r="AC384">
        <v>0</v>
      </c>
      <c r="AD384" t="s">
        <v>28</v>
      </c>
      <c r="AE384">
        <f t="shared" si="171"/>
        <v>-59.2</v>
      </c>
      <c r="AK384" s="4" t="str">
        <f t="shared" si="170"/>
        <v>extrude (Loading_pile_110) 0 0 -59.2</v>
      </c>
      <c r="AL384" s="3"/>
      <c r="AM384" s="3"/>
      <c r="AN384" s="3"/>
      <c r="AO384" s="3"/>
      <c r="AP384" s="3"/>
      <c r="AQ384" s="3"/>
    </row>
    <row r="385" spans="24:43" x14ac:dyDescent="0.25">
      <c r="X385" t="s">
        <v>42</v>
      </c>
      <c r="Y385">
        <v>111</v>
      </c>
      <c r="Z385" t="s">
        <v>43</v>
      </c>
      <c r="AA385">
        <v>0</v>
      </c>
      <c r="AB385" t="s">
        <v>28</v>
      </c>
      <c r="AC385">
        <v>0</v>
      </c>
      <c r="AD385" t="s">
        <v>28</v>
      </c>
      <c r="AE385">
        <f t="shared" si="171"/>
        <v>-52.7</v>
      </c>
      <c r="AK385" s="4" t="str">
        <f t="shared" si="170"/>
        <v>extrude (Loading_pile_111) 0 0 -52.7</v>
      </c>
      <c r="AL385" s="3"/>
      <c r="AM385" s="3"/>
      <c r="AN385" s="3"/>
      <c r="AO385" s="3"/>
      <c r="AP385" s="3"/>
      <c r="AQ385" s="3"/>
    </row>
    <row r="386" spans="24:43" x14ac:dyDescent="0.25">
      <c r="X386" t="s">
        <v>42</v>
      </c>
      <c r="Y386">
        <v>112</v>
      </c>
      <c r="Z386" t="s">
        <v>43</v>
      </c>
      <c r="AA386">
        <v>0</v>
      </c>
      <c r="AB386" t="s">
        <v>28</v>
      </c>
      <c r="AC386">
        <v>0</v>
      </c>
      <c r="AD386" t="s">
        <v>28</v>
      </c>
      <c r="AE386">
        <f t="shared" si="171"/>
        <v>-52.7</v>
      </c>
      <c r="AK386" s="4" t="str">
        <f t="shared" si="170"/>
        <v>extrude (Loading_pile_112) 0 0 -52.7</v>
      </c>
      <c r="AL386" s="3"/>
      <c r="AM386" s="3"/>
      <c r="AN386" s="3"/>
      <c r="AO386" s="3"/>
      <c r="AP386" s="3"/>
      <c r="AQ386" s="3"/>
    </row>
    <row r="387" spans="24:43" x14ac:dyDescent="0.25">
      <c r="X387" t="s">
        <v>42</v>
      </c>
      <c r="Y387">
        <v>113</v>
      </c>
      <c r="Z387" t="s">
        <v>43</v>
      </c>
      <c r="AA387">
        <v>0</v>
      </c>
      <c r="AB387" t="s">
        <v>28</v>
      </c>
      <c r="AC387">
        <v>0</v>
      </c>
      <c r="AD387" t="s">
        <v>28</v>
      </c>
      <c r="AE387">
        <f t="shared" si="171"/>
        <v>-52.7</v>
      </c>
      <c r="AK387" s="4" t="str">
        <f t="shared" si="170"/>
        <v>extrude (Loading_pile_113) 0 0 -52.7</v>
      </c>
      <c r="AL387" s="3"/>
      <c r="AM387" s="3"/>
      <c r="AN387" s="3"/>
      <c r="AO387" s="3"/>
      <c r="AP387" s="3"/>
      <c r="AQ387" s="3"/>
    </row>
    <row r="388" spans="24:43" x14ac:dyDescent="0.25">
      <c r="X388" t="s">
        <v>42</v>
      </c>
      <c r="Y388">
        <v>114</v>
      </c>
      <c r="Z388" t="s">
        <v>43</v>
      </c>
      <c r="AA388">
        <v>0</v>
      </c>
      <c r="AB388" t="s">
        <v>28</v>
      </c>
      <c r="AC388">
        <v>0</v>
      </c>
      <c r="AD388" t="s">
        <v>28</v>
      </c>
      <c r="AE388">
        <f t="shared" si="171"/>
        <v>-52.7</v>
      </c>
      <c r="AK388" s="4" t="str">
        <f t="shared" si="170"/>
        <v>extrude (Loading_pile_114) 0 0 -52.7</v>
      </c>
      <c r="AL388" s="3"/>
      <c r="AM388" s="3"/>
      <c r="AN388" s="3"/>
      <c r="AO388" s="3"/>
      <c r="AP388" s="3"/>
      <c r="AQ388" s="3"/>
    </row>
    <row r="389" spans="24:43" x14ac:dyDescent="0.25">
      <c r="X389" t="s">
        <v>42</v>
      </c>
      <c r="Y389">
        <v>115</v>
      </c>
      <c r="Z389" t="s">
        <v>43</v>
      </c>
      <c r="AA389">
        <v>0</v>
      </c>
      <c r="AB389" t="s">
        <v>28</v>
      </c>
      <c r="AC389">
        <v>0</v>
      </c>
      <c r="AD389" t="s">
        <v>28</v>
      </c>
      <c r="AE389">
        <f t="shared" si="171"/>
        <v>-52.7</v>
      </c>
      <c r="AK389" s="4" t="str">
        <f t="shared" si="170"/>
        <v>extrude (Loading_pile_115) 0 0 -52.7</v>
      </c>
      <c r="AL389" s="3"/>
      <c r="AM389" s="3"/>
      <c r="AN389" s="3"/>
      <c r="AO389" s="3"/>
      <c r="AP389" s="3"/>
      <c r="AQ389" s="3"/>
    </row>
    <row r="390" spans="24:43" x14ac:dyDescent="0.25">
      <c r="X390" t="s">
        <v>42</v>
      </c>
      <c r="Y390">
        <v>116</v>
      </c>
      <c r="Z390" t="s">
        <v>43</v>
      </c>
      <c r="AA390">
        <v>0</v>
      </c>
      <c r="AB390" t="s">
        <v>28</v>
      </c>
      <c r="AC390">
        <v>0</v>
      </c>
      <c r="AD390" t="s">
        <v>28</v>
      </c>
      <c r="AE390">
        <f t="shared" si="171"/>
        <v>-52.7</v>
      </c>
      <c r="AK390" s="4" t="str">
        <f t="shared" si="170"/>
        <v>extrude (Loading_pile_116) 0 0 -52.7</v>
      </c>
      <c r="AL390" s="3"/>
      <c r="AM390" s="3"/>
      <c r="AN390" s="3"/>
      <c r="AO390" s="3"/>
      <c r="AP390" s="3"/>
      <c r="AQ390" s="3"/>
    </row>
    <row r="391" spans="24:43" x14ac:dyDescent="0.25">
      <c r="X391" t="s">
        <v>42</v>
      </c>
      <c r="Y391">
        <v>117</v>
      </c>
      <c r="Z391" t="s">
        <v>43</v>
      </c>
      <c r="AA391">
        <v>0</v>
      </c>
      <c r="AB391" t="s">
        <v>28</v>
      </c>
      <c r="AC391">
        <v>0</v>
      </c>
      <c r="AD391" t="s">
        <v>28</v>
      </c>
      <c r="AE391">
        <f t="shared" si="171"/>
        <v>-52.7</v>
      </c>
      <c r="AK391" s="4" t="str">
        <f t="shared" si="170"/>
        <v>extrude (Loading_pile_117) 0 0 -52.7</v>
      </c>
      <c r="AL391" s="3"/>
      <c r="AM391" s="3"/>
      <c r="AN391" s="3"/>
      <c r="AO391" s="3"/>
      <c r="AP391" s="3"/>
      <c r="AQ391" s="3"/>
    </row>
    <row r="392" spans="24:43" x14ac:dyDescent="0.25">
      <c r="X392" t="s">
        <v>42</v>
      </c>
      <c r="Y392">
        <v>118</v>
      </c>
      <c r="Z392" t="s">
        <v>43</v>
      </c>
      <c r="AA392">
        <v>0</v>
      </c>
      <c r="AB392" t="s">
        <v>28</v>
      </c>
      <c r="AC392">
        <v>0</v>
      </c>
      <c r="AD392" t="s">
        <v>28</v>
      </c>
      <c r="AE392">
        <f t="shared" si="171"/>
        <v>-52.7</v>
      </c>
      <c r="AK392" s="4" t="str">
        <f t="shared" si="170"/>
        <v>extrude (Loading_pile_118) 0 0 -52.7</v>
      </c>
      <c r="AL392" s="3"/>
      <c r="AM392" s="3"/>
      <c r="AN392" s="3"/>
      <c r="AO392" s="3"/>
      <c r="AP392" s="3"/>
      <c r="AQ392" s="3"/>
    </row>
    <row r="393" spans="24:43" x14ac:dyDescent="0.25">
      <c r="X393" t="s">
        <v>42</v>
      </c>
      <c r="Y393">
        <v>119</v>
      </c>
      <c r="Z393" t="s">
        <v>43</v>
      </c>
      <c r="AA393">
        <v>0</v>
      </c>
      <c r="AB393" t="s">
        <v>28</v>
      </c>
      <c r="AC393">
        <v>0</v>
      </c>
      <c r="AD393" t="s">
        <v>28</v>
      </c>
      <c r="AE393">
        <f t="shared" si="171"/>
        <v>-52.7</v>
      </c>
      <c r="AK393" s="4" t="str">
        <f t="shared" si="170"/>
        <v>extrude (Loading_pile_119) 0 0 -52.7</v>
      </c>
      <c r="AL393" s="3"/>
      <c r="AM393" s="3"/>
      <c r="AN393" s="3"/>
      <c r="AO393" s="3"/>
      <c r="AP393" s="3"/>
      <c r="AQ393" s="3"/>
    </row>
    <row r="394" spans="24:43" x14ac:dyDescent="0.25">
      <c r="X394" t="s">
        <v>42</v>
      </c>
      <c r="Y394">
        <v>120</v>
      </c>
      <c r="Z394" t="s">
        <v>43</v>
      </c>
      <c r="AA394">
        <v>0</v>
      </c>
      <c r="AB394" t="s">
        <v>28</v>
      </c>
      <c r="AC394">
        <v>0</v>
      </c>
      <c r="AD394" t="s">
        <v>28</v>
      </c>
      <c r="AE394">
        <f t="shared" si="171"/>
        <v>-52.7</v>
      </c>
      <c r="AK394" s="4" t="str">
        <f t="shared" si="170"/>
        <v>extrude (Loading_pile_120) 0 0 -52.7</v>
      </c>
      <c r="AL394" s="3"/>
      <c r="AM394" s="3"/>
      <c r="AN394" s="3"/>
      <c r="AO394" s="3"/>
      <c r="AP394" s="3"/>
      <c r="AQ394" s="3"/>
    </row>
    <row r="395" spans="24:43" x14ac:dyDescent="0.25">
      <c r="X395" t="s">
        <v>42</v>
      </c>
      <c r="Y395">
        <v>121</v>
      </c>
      <c r="Z395" t="s">
        <v>43</v>
      </c>
      <c r="AA395">
        <v>0</v>
      </c>
      <c r="AB395" t="s">
        <v>28</v>
      </c>
      <c r="AC395">
        <v>0</v>
      </c>
      <c r="AD395" t="s">
        <v>28</v>
      </c>
      <c r="AE395">
        <f t="shared" si="171"/>
        <v>-52.7</v>
      </c>
      <c r="AK395" s="4" t="str">
        <f t="shared" si="170"/>
        <v>extrude (Loading_pile_121) 0 0 -52.7</v>
      </c>
      <c r="AL395" s="3"/>
      <c r="AM395" s="3"/>
      <c r="AN395" s="3"/>
      <c r="AO395" s="3"/>
      <c r="AP395" s="3"/>
      <c r="AQ395" s="3"/>
    </row>
    <row r="396" spans="24:43" x14ac:dyDescent="0.25">
      <c r="X396" t="s">
        <v>42</v>
      </c>
      <c r="Y396">
        <v>122</v>
      </c>
      <c r="Z396" t="s">
        <v>43</v>
      </c>
      <c r="AA396">
        <v>0</v>
      </c>
      <c r="AB396" t="s">
        <v>28</v>
      </c>
      <c r="AC396">
        <v>0</v>
      </c>
      <c r="AD396" t="s">
        <v>28</v>
      </c>
      <c r="AE396">
        <f t="shared" si="171"/>
        <v>-52.7</v>
      </c>
      <c r="AK396" s="4" t="str">
        <f t="shared" si="170"/>
        <v>extrude (Loading_pile_122) 0 0 -52.7</v>
      </c>
      <c r="AL396" s="3"/>
      <c r="AM396" s="3"/>
      <c r="AN396" s="3"/>
      <c r="AO396" s="3"/>
      <c r="AP396" s="3"/>
      <c r="AQ396" s="3"/>
    </row>
    <row r="397" spans="24:43" x14ac:dyDescent="0.25">
      <c r="X397" t="s">
        <v>42</v>
      </c>
      <c r="Y397">
        <v>123</v>
      </c>
      <c r="Z397" t="s">
        <v>43</v>
      </c>
      <c r="AA397">
        <v>0</v>
      </c>
      <c r="AB397" t="s">
        <v>28</v>
      </c>
      <c r="AC397">
        <v>0</v>
      </c>
      <c r="AD397" t="s">
        <v>28</v>
      </c>
      <c r="AE397">
        <f t="shared" si="171"/>
        <v>-52.7</v>
      </c>
      <c r="AK397" s="4" t="str">
        <f t="shared" si="170"/>
        <v>extrude (Loading_pile_123) 0 0 -52.7</v>
      </c>
      <c r="AL397" s="3"/>
      <c r="AM397" s="3"/>
      <c r="AN397" s="3"/>
      <c r="AO397" s="3"/>
      <c r="AP397" s="3"/>
      <c r="AQ397" s="3"/>
    </row>
    <row r="398" spans="24:43" x14ac:dyDescent="0.25">
      <c r="X398" t="s">
        <v>42</v>
      </c>
      <c r="Y398">
        <v>124</v>
      </c>
      <c r="Z398" t="s">
        <v>43</v>
      </c>
      <c r="AA398">
        <v>0</v>
      </c>
      <c r="AB398" t="s">
        <v>28</v>
      </c>
      <c r="AC398">
        <v>0</v>
      </c>
      <c r="AD398" t="s">
        <v>28</v>
      </c>
      <c r="AE398">
        <f t="shared" si="171"/>
        <v>-52.7</v>
      </c>
      <c r="AK398" s="4" t="str">
        <f t="shared" si="170"/>
        <v>extrude (Loading_pile_124) 0 0 -52.7</v>
      </c>
      <c r="AL398" s="3"/>
      <c r="AM398" s="3"/>
      <c r="AN398" s="3"/>
      <c r="AO398" s="3"/>
      <c r="AP398" s="3"/>
      <c r="AQ398" s="3"/>
    </row>
    <row r="399" spans="24:43" x14ac:dyDescent="0.25">
      <c r="X399" t="s">
        <v>42</v>
      </c>
      <c r="Y399">
        <v>125</v>
      </c>
      <c r="Z399" t="s">
        <v>43</v>
      </c>
      <c r="AA399">
        <v>0</v>
      </c>
      <c r="AB399" t="s">
        <v>28</v>
      </c>
      <c r="AC399">
        <v>0</v>
      </c>
      <c r="AD399" t="s">
        <v>28</v>
      </c>
      <c r="AE399">
        <f t="shared" si="171"/>
        <v>-52.7</v>
      </c>
      <c r="AK399" s="4" t="str">
        <f t="shared" si="170"/>
        <v>extrude (Loading_pile_125) 0 0 -52.7</v>
      </c>
      <c r="AL399" s="3"/>
      <c r="AM399" s="3"/>
      <c r="AN399" s="3"/>
      <c r="AO399" s="3"/>
      <c r="AP399" s="3"/>
      <c r="AQ399" s="3"/>
    </row>
    <row r="400" spans="24:43" x14ac:dyDescent="0.25">
      <c r="X400" t="s">
        <v>42</v>
      </c>
      <c r="Y400">
        <v>126</v>
      </c>
      <c r="Z400" t="s">
        <v>43</v>
      </c>
      <c r="AA400">
        <v>0</v>
      </c>
      <c r="AB400" t="s">
        <v>28</v>
      </c>
      <c r="AC400">
        <v>0</v>
      </c>
      <c r="AD400" t="s">
        <v>28</v>
      </c>
      <c r="AE400">
        <f t="shared" si="171"/>
        <v>-52.7</v>
      </c>
      <c r="AK400" s="4" t="str">
        <f t="shared" si="170"/>
        <v>extrude (Loading_pile_126) 0 0 -52.7</v>
      </c>
      <c r="AL400" s="3"/>
      <c r="AM400" s="3"/>
      <c r="AN400" s="3"/>
      <c r="AO400" s="3"/>
      <c r="AP400" s="3"/>
      <c r="AQ400" s="3"/>
    </row>
    <row r="401" spans="24:43" x14ac:dyDescent="0.25">
      <c r="X401" t="s">
        <v>42</v>
      </c>
      <c r="Y401">
        <v>127</v>
      </c>
      <c r="Z401" t="s">
        <v>43</v>
      </c>
      <c r="AA401">
        <v>0</v>
      </c>
      <c r="AB401" t="s">
        <v>28</v>
      </c>
      <c r="AC401">
        <v>0</v>
      </c>
      <c r="AD401" t="s">
        <v>28</v>
      </c>
      <c r="AE401">
        <f t="shared" si="171"/>
        <v>-52.7</v>
      </c>
      <c r="AK401" s="4" t="str">
        <f t="shared" si="170"/>
        <v>extrude (Loading_pile_127) 0 0 -52.7</v>
      </c>
      <c r="AL401" s="3"/>
      <c r="AM401" s="3"/>
      <c r="AN401" s="3"/>
      <c r="AO401" s="3"/>
      <c r="AP401" s="3"/>
      <c r="AQ401" s="3"/>
    </row>
    <row r="402" spans="24:43" x14ac:dyDescent="0.25">
      <c r="X402" t="s">
        <v>42</v>
      </c>
      <c r="Y402">
        <v>128</v>
      </c>
      <c r="Z402" t="s">
        <v>43</v>
      </c>
      <c r="AA402">
        <v>0</v>
      </c>
      <c r="AB402" t="s">
        <v>28</v>
      </c>
      <c r="AC402">
        <v>0</v>
      </c>
      <c r="AD402" t="s">
        <v>28</v>
      </c>
      <c r="AE402">
        <f t="shared" si="171"/>
        <v>-52.7</v>
      </c>
      <c r="AK402" s="4" t="str">
        <f t="shared" si="170"/>
        <v>extrude (Loading_pile_128) 0 0 -52.7</v>
      </c>
      <c r="AL402" s="3"/>
      <c r="AM402" s="3"/>
      <c r="AN402" s="3"/>
      <c r="AO402" s="3"/>
      <c r="AP402" s="3"/>
      <c r="AQ402" s="3"/>
    </row>
    <row r="403" spans="24:43" x14ac:dyDescent="0.25">
      <c r="X403" t="s">
        <v>42</v>
      </c>
      <c r="Y403">
        <v>129</v>
      </c>
      <c r="Z403" t="s">
        <v>43</v>
      </c>
      <c r="AA403">
        <v>0</v>
      </c>
      <c r="AB403" t="s">
        <v>28</v>
      </c>
      <c r="AC403">
        <v>0</v>
      </c>
      <c r="AD403" t="s">
        <v>28</v>
      </c>
      <c r="AE403">
        <f t="shared" si="171"/>
        <v>-52.7</v>
      </c>
      <c r="AK403" s="4" t="str">
        <f t="shared" si="170"/>
        <v>extrude (Loading_pile_129) 0 0 -52.7</v>
      </c>
      <c r="AL403" s="3"/>
      <c r="AM403" s="3"/>
      <c r="AN403" s="3"/>
      <c r="AO403" s="3"/>
      <c r="AP403" s="3"/>
      <c r="AQ403" s="3"/>
    </row>
    <row r="404" spans="24:43" x14ac:dyDescent="0.25">
      <c r="X404" t="s">
        <v>42</v>
      </c>
      <c r="Y404">
        <v>130</v>
      </c>
      <c r="Z404" t="s">
        <v>43</v>
      </c>
      <c r="AA404">
        <v>0</v>
      </c>
      <c r="AB404" t="s">
        <v>28</v>
      </c>
      <c r="AC404">
        <v>0</v>
      </c>
      <c r="AD404" t="s">
        <v>28</v>
      </c>
      <c r="AE404">
        <f t="shared" si="171"/>
        <v>-52.7</v>
      </c>
      <c r="AK404" s="4" t="str">
        <f t="shared" ref="AK404:AK408" si="172">X404&amp;Y404&amp;Z404&amp;AA404&amp;AB404&amp;AC404&amp;AD404&amp;AE404</f>
        <v>extrude (Loading_pile_130) 0 0 -52.7</v>
      </c>
      <c r="AL404" s="3"/>
      <c r="AM404" s="3"/>
      <c r="AN404" s="3"/>
      <c r="AO404" s="3"/>
      <c r="AP404" s="3"/>
      <c r="AQ404" s="3"/>
    </row>
    <row r="405" spans="24:43" x14ac:dyDescent="0.25">
      <c r="X405" t="s">
        <v>42</v>
      </c>
      <c r="Y405">
        <v>131</v>
      </c>
      <c r="Z405" t="s">
        <v>43</v>
      </c>
      <c r="AA405">
        <v>0</v>
      </c>
      <c r="AB405" t="s">
        <v>28</v>
      </c>
      <c r="AC405">
        <v>0</v>
      </c>
      <c r="AD405" t="s">
        <v>28</v>
      </c>
      <c r="AE405">
        <f t="shared" si="171"/>
        <v>-52.7</v>
      </c>
      <c r="AK405" s="4" t="str">
        <f t="shared" si="172"/>
        <v>extrude (Loading_pile_131) 0 0 -52.7</v>
      </c>
      <c r="AL405" s="3"/>
      <c r="AM405" s="3"/>
      <c r="AN405" s="3"/>
      <c r="AO405" s="3"/>
      <c r="AP405" s="3"/>
      <c r="AQ405" s="3"/>
    </row>
    <row r="406" spans="24:43" x14ac:dyDescent="0.25">
      <c r="X406" t="s">
        <v>42</v>
      </c>
      <c r="Y406">
        <v>132</v>
      </c>
      <c r="Z406" t="s">
        <v>43</v>
      </c>
      <c r="AA406">
        <v>0</v>
      </c>
      <c r="AB406" t="s">
        <v>28</v>
      </c>
      <c r="AC406">
        <v>0</v>
      </c>
      <c r="AD406" t="s">
        <v>28</v>
      </c>
      <c r="AE406">
        <f t="shared" si="171"/>
        <v>-52.7</v>
      </c>
      <c r="AK406" s="4" t="str">
        <f t="shared" si="172"/>
        <v>extrude (Loading_pile_132) 0 0 -52.7</v>
      </c>
      <c r="AL406" s="3"/>
      <c r="AM406" s="3"/>
      <c r="AN406" s="3"/>
      <c r="AO406" s="3"/>
      <c r="AP406" s="3"/>
      <c r="AQ406" s="3"/>
    </row>
    <row r="407" spans="24:43" x14ac:dyDescent="0.25">
      <c r="X407" t="s">
        <v>42</v>
      </c>
      <c r="Y407">
        <v>133</v>
      </c>
      <c r="Z407" t="s">
        <v>43</v>
      </c>
      <c r="AA407">
        <v>0</v>
      </c>
      <c r="AB407" t="s">
        <v>28</v>
      </c>
      <c r="AC407">
        <v>0</v>
      </c>
      <c r="AD407" t="s">
        <v>28</v>
      </c>
      <c r="AE407">
        <f t="shared" si="171"/>
        <v>-52.7</v>
      </c>
      <c r="AK407" s="4" t="str">
        <f t="shared" si="172"/>
        <v>extrude (Loading_pile_133) 0 0 -52.7</v>
      </c>
      <c r="AL407" s="3"/>
      <c r="AM407" s="3"/>
      <c r="AN407" s="3"/>
      <c r="AO407" s="3"/>
      <c r="AP407" s="3"/>
      <c r="AQ407" s="3"/>
    </row>
    <row r="408" spans="24:43" x14ac:dyDescent="0.25">
      <c r="X408" t="s">
        <v>42</v>
      </c>
      <c r="Y408">
        <v>134</v>
      </c>
      <c r="Z408" t="s">
        <v>43</v>
      </c>
      <c r="AA408">
        <v>0</v>
      </c>
      <c r="AB408" t="s">
        <v>28</v>
      </c>
      <c r="AC408">
        <v>0</v>
      </c>
      <c r="AD408" t="s">
        <v>28</v>
      </c>
      <c r="AE408">
        <f t="shared" ref="AE408" si="173">IF(H138=1,-69.7,IF(H138=2,-59.2,-52.7))</f>
        <v>-52.7</v>
      </c>
      <c r="AK408" s="4" t="str">
        <f t="shared" si="172"/>
        <v>extrude (Loading_pile_134) 0 0 -52.7</v>
      </c>
      <c r="AL408" s="3"/>
      <c r="AM408" s="3"/>
      <c r="AN408" s="3"/>
      <c r="AO408" s="3"/>
      <c r="AP408" s="3"/>
      <c r="AQ408" s="3"/>
    </row>
    <row r="409" spans="24:43" x14ac:dyDescent="0.25">
      <c r="AK409" t="s">
        <v>32</v>
      </c>
    </row>
    <row r="410" spans="24:43" x14ac:dyDescent="0.25">
      <c r="X410" t="s">
        <v>44</v>
      </c>
      <c r="Y410">
        <v>1</v>
      </c>
      <c r="Z410" t="s">
        <v>35</v>
      </c>
      <c r="AA410" t="s">
        <v>39</v>
      </c>
      <c r="AB410">
        <v>1</v>
      </c>
      <c r="AC410" t="s">
        <v>37</v>
      </c>
      <c r="AK410" s="4" t="str">
        <f>X410&amp;Y410&amp;Z410&amp;AA410&amp;AB410&amp;AC410</f>
        <v>rename Volume_1 "Pile1"</v>
      </c>
      <c r="AL410" s="3"/>
      <c r="AM410" s="3"/>
      <c r="AN410" s="3"/>
      <c r="AO410" s="3"/>
      <c r="AP410" s="3"/>
    </row>
    <row r="411" spans="24:43" x14ac:dyDescent="0.25">
      <c r="X411" t="s">
        <v>44</v>
      </c>
      <c r="Y411">
        <v>2</v>
      </c>
      <c r="Z411" t="s">
        <v>35</v>
      </c>
      <c r="AA411" t="s">
        <v>39</v>
      </c>
      <c r="AB411">
        <v>2</v>
      </c>
      <c r="AC411" t="s">
        <v>37</v>
      </c>
      <c r="AK411" s="4" t="str">
        <f t="shared" ref="AK411:AK474" si="174">X411&amp;Y411&amp;Z411&amp;AA411&amp;AB411&amp;AC411</f>
        <v>rename Volume_2 "Pile2"</v>
      </c>
      <c r="AL411" s="3"/>
      <c r="AM411" s="3"/>
      <c r="AN411" s="3"/>
      <c r="AO411" s="3"/>
      <c r="AP411" s="3"/>
    </row>
    <row r="412" spans="24:43" x14ac:dyDescent="0.25">
      <c r="X412" t="s">
        <v>44</v>
      </c>
      <c r="Y412">
        <v>3</v>
      </c>
      <c r="Z412" t="s">
        <v>35</v>
      </c>
      <c r="AA412" t="s">
        <v>39</v>
      </c>
      <c r="AB412">
        <v>3</v>
      </c>
      <c r="AC412" t="s">
        <v>37</v>
      </c>
      <c r="AK412" s="4" t="str">
        <f t="shared" si="174"/>
        <v>rename Volume_3 "Pile3"</v>
      </c>
      <c r="AL412" s="3"/>
      <c r="AM412" s="3"/>
      <c r="AN412" s="3"/>
      <c r="AO412" s="3"/>
      <c r="AP412" s="3"/>
    </row>
    <row r="413" spans="24:43" x14ac:dyDescent="0.25">
      <c r="X413" t="s">
        <v>44</v>
      </c>
      <c r="Y413">
        <v>4</v>
      </c>
      <c r="Z413" t="s">
        <v>35</v>
      </c>
      <c r="AA413" t="s">
        <v>39</v>
      </c>
      <c r="AB413">
        <v>4</v>
      </c>
      <c r="AC413" t="s">
        <v>37</v>
      </c>
      <c r="AK413" s="4" t="str">
        <f t="shared" si="174"/>
        <v>rename Volume_4 "Pile4"</v>
      </c>
      <c r="AL413" s="3"/>
      <c r="AM413" s="3"/>
      <c r="AN413" s="3"/>
      <c r="AO413" s="3"/>
      <c r="AP413" s="3"/>
    </row>
    <row r="414" spans="24:43" x14ac:dyDescent="0.25">
      <c r="X414" t="s">
        <v>44</v>
      </c>
      <c r="Y414">
        <v>5</v>
      </c>
      <c r="Z414" t="s">
        <v>35</v>
      </c>
      <c r="AA414" t="s">
        <v>39</v>
      </c>
      <c r="AB414">
        <v>5</v>
      </c>
      <c r="AC414" t="s">
        <v>37</v>
      </c>
      <c r="AK414" s="4" t="str">
        <f t="shared" si="174"/>
        <v>rename Volume_5 "Pile5"</v>
      </c>
      <c r="AL414" s="3"/>
      <c r="AM414" s="3"/>
      <c r="AN414" s="3"/>
      <c r="AO414" s="3"/>
      <c r="AP414" s="3"/>
    </row>
    <row r="415" spans="24:43" x14ac:dyDescent="0.25">
      <c r="X415" t="s">
        <v>44</v>
      </c>
      <c r="Y415">
        <v>6</v>
      </c>
      <c r="Z415" t="s">
        <v>35</v>
      </c>
      <c r="AA415" t="s">
        <v>39</v>
      </c>
      <c r="AB415">
        <v>6</v>
      </c>
      <c r="AC415" t="s">
        <v>37</v>
      </c>
      <c r="AK415" s="4" t="str">
        <f t="shared" si="174"/>
        <v>rename Volume_6 "Pile6"</v>
      </c>
      <c r="AL415" s="3"/>
      <c r="AM415" s="3"/>
      <c r="AN415" s="3"/>
      <c r="AO415" s="3"/>
      <c r="AP415" s="3"/>
    </row>
    <row r="416" spans="24:43" x14ac:dyDescent="0.25">
      <c r="X416" t="s">
        <v>44</v>
      </c>
      <c r="Y416">
        <v>7</v>
      </c>
      <c r="Z416" t="s">
        <v>35</v>
      </c>
      <c r="AA416" t="s">
        <v>39</v>
      </c>
      <c r="AB416">
        <v>7</v>
      </c>
      <c r="AC416" t="s">
        <v>37</v>
      </c>
      <c r="AK416" s="4" t="str">
        <f t="shared" si="174"/>
        <v>rename Volume_7 "Pile7"</v>
      </c>
      <c r="AL416" s="3"/>
      <c r="AM416" s="3"/>
      <c r="AN416" s="3"/>
      <c r="AO416" s="3"/>
      <c r="AP416" s="3"/>
    </row>
    <row r="417" spans="24:42" x14ac:dyDescent="0.25">
      <c r="X417" t="s">
        <v>44</v>
      </c>
      <c r="Y417">
        <v>8</v>
      </c>
      <c r="Z417" t="s">
        <v>35</v>
      </c>
      <c r="AA417" t="s">
        <v>39</v>
      </c>
      <c r="AB417">
        <v>8</v>
      </c>
      <c r="AC417" t="s">
        <v>37</v>
      </c>
      <c r="AK417" s="4" t="str">
        <f t="shared" si="174"/>
        <v>rename Volume_8 "Pile8"</v>
      </c>
      <c r="AL417" s="3"/>
      <c r="AM417" s="3"/>
      <c r="AN417" s="3"/>
      <c r="AO417" s="3"/>
      <c r="AP417" s="3"/>
    </row>
    <row r="418" spans="24:42" x14ac:dyDescent="0.25">
      <c r="X418" t="s">
        <v>44</v>
      </c>
      <c r="Y418">
        <v>9</v>
      </c>
      <c r="Z418" t="s">
        <v>35</v>
      </c>
      <c r="AA418" t="s">
        <v>39</v>
      </c>
      <c r="AB418">
        <v>9</v>
      </c>
      <c r="AC418" t="s">
        <v>37</v>
      </c>
      <c r="AK418" s="4" t="str">
        <f t="shared" si="174"/>
        <v>rename Volume_9 "Pile9"</v>
      </c>
      <c r="AL418" s="3"/>
      <c r="AM418" s="3"/>
      <c r="AN418" s="3"/>
      <c r="AO418" s="3"/>
      <c r="AP418" s="3"/>
    </row>
    <row r="419" spans="24:42" x14ac:dyDescent="0.25">
      <c r="X419" t="s">
        <v>44</v>
      </c>
      <c r="Y419">
        <v>10</v>
      </c>
      <c r="Z419" t="s">
        <v>35</v>
      </c>
      <c r="AA419" t="s">
        <v>39</v>
      </c>
      <c r="AB419">
        <v>10</v>
      </c>
      <c r="AC419" t="s">
        <v>37</v>
      </c>
      <c r="AK419" s="4" t="str">
        <f t="shared" si="174"/>
        <v>rename Volume_10 "Pile10"</v>
      </c>
      <c r="AL419" s="3"/>
      <c r="AM419" s="3"/>
      <c r="AN419" s="3"/>
      <c r="AO419" s="3"/>
      <c r="AP419" s="3"/>
    </row>
    <row r="420" spans="24:42" x14ac:dyDescent="0.25">
      <c r="X420" t="s">
        <v>44</v>
      </c>
      <c r="Y420">
        <v>11</v>
      </c>
      <c r="Z420" t="s">
        <v>35</v>
      </c>
      <c r="AA420" t="s">
        <v>39</v>
      </c>
      <c r="AB420">
        <v>11</v>
      </c>
      <c r="AC420" t="s">
        <v>37</v>
      </c>
      <c r="AK420" s="4" t="str">
        <f t="shared" si="174"/>
        <v>rename Volume_11 "Pile11"</v>
      </c>
      <c r="AL420" s="3"/>
      <c r="AM420" s="3"/>
      <c r="AN420" s="3"/>
      <c r="AO420" s="3"/>
      <c r="AP420" s="3"/>
    </row>
    <row r="421" spans="24:42" x14ac:dyDescent="0.25">
      <c r="X421" t="s">
        <v>44</v>
      </c>
      <c r="Y421">
        <v>12</v>
      </c>
      <c r="Z421" t="s">
        <v>35</v>
      </c>
      <c r="AA421" t="s">
        <v>39</v>
      </c>
      <c r="AB421">
        <v>12</v>
      </c>
      <c r="AC421" t="s">
        <v>37</v>
      </c>
      <c r="AK421" s="4" t="str">
        <f t="shared" si="174"/>
        <v>rename Volume_12 "Pile12"</v>
      </c>
      <c r="AL421" s="3"/>
      <c r="AM421" s="3"/>
      <c r="AN421" s="3"/>
      <c r="AO421" s="3"/>
      <c r="AP421" s="3"/>
    </row>
    <row r="422" spans="24:42" x14ac:dyDescent="0.25">
      <c r="X422" t="s">
        <v>44</v>
      </c>
      <c r="Y422">
        <v>13</v>
      </c>
      <c r="Z422" t="s">
        <v>35</v>
      </c>
      <c r="AA422" t="s">
        <v>39</v>
      </c>
      <c r="AB422">
        <v>13</v>
      </c>
      <c r="AC422" t="s">
        <v>37</v>
      </c>
      <c r="AK422" s="4" t="str">
        <f t="shared" si="174"/>
        <v>rename Volume_13 "Pile13"</v>
      </c>
      <c r="AL422" s="3"/>
      <c r="AM422" s="3"/>
      <c r="AN422" s="3"/>
      <c r="AO422" s="3"/>
      <c r="AP422" s="3"/>
    </row>
    <row r="423" spans="24:42" x14ac:dyDescent="0.25">
      <c r="X423" t="s">
        <v>44</v>
      </c>
      <c r="Y423">
        <v>14</v>
      </c>
      <c r="Z423" t="s">
        <v>35</v>
      </c>
      <c r="AA423" t="s">
        <v>39</v>
      </c>
      <c r="AB423">
        <v>14</v>
      </c>
      <c r="AC423" t="s">
        <v>37</v>
      </c>
      <c r="AK423" s="4" t="str">
        <f t="shared" si="174"/>
        <v>rename Volume_14 "Pile14"</v>
      </c>
      <c r="AL423" s="3"/>
      <c r="AM423" s="3"/>
      <c r="AN423" s="3"/>
      <c r="AO423" s="3"/>
      <c r="AP423" s="3"/>
    </row>
    <row r="424" spans="24:42" x14ac:dyDescent="0.25">
      <c r="X424" t="s">
        <v>44</v>
      </c>
      <c r="Y424">
        <v>15</v>
      </c>
      <c r="Z424" t="s">
        <v>35</v>
      </c>
      <c r="AA424" t="s">
        <v>39</v>
      </c>
      <c r="AB424">
        <v>15</v>
      </c>
      <c r="AC424" t="s">
        <v>37</v>
      </c>
      <c r="AK424" s="4" t="str">
        <f t="shared" si="174"/>
        <v>rename Volume_15 "Pile15"</v>
      </c>
      <c r="AL424" s="3"/>
      <c r="AM424" s="3"/>
      <c r="AN424" s="3"/>
      <c r="AO424" s="3"/>
      <c r="AP424" s="3"/>
    </row>
    <row r="425" spans="24:42" x14ac:dyDescent="0.25">
      <c r="X425" t="s">
        <v>44</v>
      </c>
      <c r="Y425">
        <v>16</v>
      </c>
      <c r="Z425" t="s">
        <v>35</v>
      </c>
      <c r="AA425" t="s">
        <v>39</v>
      </c>
      <c r="AB425">
        <v>16</v>
      </c>
      <c r="AC425" t="s">
        <v>37</v>
      </c>
      <c r="AK425" s="4" t="str">
        <f t="shared" si="174"/>
        <v>rename Volume_16 "Pile16"</v>
      </c>
      <c r="AL425" s="3"/>
      <c r="AM425" s="3"/>
      <c r="AN425" s="3"/>
      <c r="AO425" s="3"/>
      <c r="AP425" s="3"/>
    </row>
    <row r="426" spans="24:42" x14ac:dyDescent="0.25">
      <c r="X426" t="s">
        <v>44</v>
      </c>
      <c r="Y426">
        <v>17</v>
      </c>
      <c r="Z426" t="s">
        <v>35</v>
      </c>
      <c r="AA426" t="s">
        <v>39</v>
      </c>
      <c r="AB426">
        <v>17</v>
      </c>
      <c r="AC426" t="s">
        <v>37</v>
      </c>
      <c r="AK426" s="4" t="str">
        <f t="shared" si="174"/>
        <v>rename Volume_17 "Pile17"</v>
      </c>
      <c r="AL426" s="3"/>
      <c r="AM426" s="3"/>
      <c r="AN426" s="3"/>
      <c r="AO426" s="3"/>
      <c r="AP426" s="3"/>
    </row>
    <row r="427" spans="24:42" x14ac:dyDescent="0.25">
      <c r="X427" t="s">
        <v>44</v>
      </c>
      <c r="Y427">
        <v>18</v>
      </c>
      <c r="Z427" t="s">
        <v>35</v>
      </c>
      <c r="AA427" t="s">
        <v>39</v>
      </c>
      <c r="AB427">
        <v>18</v>
      </c>
      <c r="AC427" t="s">
        <v>37</v>
      </c>
      <c r="AK427" s="4" t="str">
        <f t="shared" si="174"/>
        <v>rename Volume_18 "Pile18"</v>
      </c>
      <c r="AL427" s="3"/>
      <c r="AM427" s="3"/>
      <c r="AN427" s="3"/>
      <c r="AO427" s="3"/>
      <c r="AP427" s="3"/>
    </row>
    <row r="428" spans="24:42" x14ac:dyDescent="0.25">
      <c r="X428" t="s">
        <v>44</v>
      </c>
      <c r="Y428">
        <v>19</v>
      </c>
      <c r="Z428" t="s">
        <v>35</v>
      </c>
      <c r="AA428" t="s">
        <v>39</v>
      </c>
      <c r="AB428">
        <v>19</v>
      </c>
      <c r="AC428" t="s">
        <v>37</v>
      </c>
      <c r="AK428" s="4" t="str">
        <f t="shared" si="174"/>
        <v>rename Volume_19 "Pile19"</v>
      </c>
      <c r="AL428" s="3"/>
      <c r="AM428" s="3"/>
      <c r="AN428" s="3"/>
      <c r="AO428" s="3"/>
      <c r="AP428" s="3"/>
    </row>
    <row r="429" spans="24:42" x14ac:dyDescent="0.25">
      <c r="X429" t="s">
        <v>44</v>
      </c>
      <c r="Y429">
        <v>20</v>
      </c>
      <c r="Z429" t="s">
        <v>35</v>
      </c>
      <c r="AA429" t="s">
        <v>39</v>
      </c>
      <c r="AB429">
        <v>20</v>
      </c>
      <c r="AC429" t="s">
        <v>37</v>
      </c>
      <c r="AK429" s="4" t="str">
        <f t="shared" si="174"/>
        <v>rename Volume_20 "Pile20"</v>
      </c>
      <c r="AL429" s="3"/>
      <c r="AM429" s="3"/>
      <c r="AN429" s="3"/>
      <c r="AO429" s="3"/>
      <c r="AP429" s="3"/>
    </row>
    <row r="430" spans="24:42" x14ac:dyDescent="0.25">
      <c r="X430" t="s">
        <v>44</v>
      </c>
      <c r="Y430">
        <v>21</v>
      </c>
      <c r="Z430" t="s">
        <v>35</v>
      </c>
      <c r="AA430" t="s">
        <v>39</v>
      </c>
      <c r="AB430">
        <v>21</v>
      </c>
      <c r="AC430" t="s">
        <v>37</v>
      </c>
      <c r="AK430" s="4" t="str">
        <f t="shared" si="174"/>
        <v>rename Volume_21 "Pile21"</v>
      </c>
      <c r="AL430" s="3"/>
      <c r="AM430" s="3"/>
      <c r="AN430" s="3"/>
      <c r="AO430" s="3"/>
      <c r="AP430" s="3"/>
    </row>
    <row r="431" spans="24:42" x14ac:dyDescent="0.25">
      <c r="X431" t="s">
        <v>44</v>
      </c>
      <c r="Y431">
        <v>22</v>
      </c>
      <c r="Z431" t="s">
        <v>35</v>
      </c>
      <c r="AA431" t="s">
        <v>39</v>
      </c>
      <c r="AB431">
        <v>22</v>
      </c>
      <c r="AC431" t="s">
        <v>37</v>
      </c>
      <c r="AK431" s="4" t="str">
        <f t="shared" si="174"/>
        <v>rename Volume_22 "Pile22"</v>
      </c>
      <c r="AL431" s="3"/>
      <c r="AM431" s="3"/>
      <c r="AN431" s="3"/>
      <c r="AO431" s="3"/>
      <c r="AP431" s="3"/>
    </row>
    <row r="432" spans="24:42" x14ac:dyDescent="0.25">
      <c r="X432" t="s">
        <v>44</v>
      </c>
      <c r="Y432">
        <v>23</v>
      </c>
      <c r="Z432" t="s">
        <v>35</v>
      </c>
      <c r="AA432" t="s">
        <v>39</v>
      </c>
      <c r="AB432">
        <v>23</v>
      </c>
      <c r="AC432" t="s">
        <v>37</v>
      </c>
      <c r="AK432" s="4" t="str">
        <f t="shared" si="174"/>
        <v>rename Volume_23 "Pile23"</v>
      </c>
      <c r="AL432" s="3"/>
      <c r="AM432" s="3"/>
      <c r="AN432" s="3"/>
      <c r="AO432" s="3"/>
      <c r="AP432" s="3"/>
    </row>
    <row r="433" spans="24:42" x14ac:dyDescent="0.25">
      <c r="X433" t="s">
        <v>44</v>
      </c>
      <c r="Y433">
        <v>24</v>
      </c>
      <c r="Z433" t="s">
        <v>35</v>
      </c>
      <c r="AA433" t="s">
        <v>39</v>
      </c>
      <c r="AB433">
        <v>24</v>
      </c>
      <c r="AC433" t="s">
        <v>37</v>
      </c>
      <c r="AK433" s="4" t="str">
        <f t="shared" si="174"/>
        <v>rename Volume_24 "Pile24"</v>
      </c>
      <c r="AL433" s="3"/>
      <c r="AM433" s="3"/>
      <c r="AN433" s="3"/>
      <c r="AO433" s="3"/>
      <c r="AP433" s="3"/>
    </row>
    <row r="434" spans="24:42" x14ac:dyDescent="0.25">
      <c r="X434" t="s">
        <v>44</v>
      </c>
      <c r="Y434">
        <v>25</v>
      </c>
      <c r="Z434" t="s">
        <v>35</v>
      </c>
      <c r="AA434" t="s">
        <v>39</v>
      </c>
      <c r="AB434">
        <v>25</v>
      </c>
      <c r="AC434" t="s">
        <v>37</v>
      </c>
      <c r="AK434" s="4" t="str">
        <f t="shared" si="174"/>
        <v>rename Volume_25 "Pile25"</v>
      </c>
      <c r="AL434" s="3"/>
      <c r="AM434" s="3"/>
      <c r="AN434" s="3"/>
      <c r="AO434" s="3"/>
      <c r="AP434" s="3"/>
    </row>
    <row r="435" spans="24:42" x14ac:dyDescent="0.25">
      <c r="X435" t="s">
        <v>44</v>
      </c>
      <c r="Y435">
        <v>26</v>
      </c>
      <c r="Z435" t="s">
        <v>35</v>
      </c>
      <c r="AA435" t="s">
        <v>39</v>
      </c>
      <c r="AB435">
        <v>26</v>
      </c>
      <c r="AC435" t="s">
        <v>37</v>
      </c>
      <c r="AK435" s="4" t="str">
        <f t="shared" si="174"/>
        <v>rename Volume_26 "Pile26"</v>
      </c>
      <c r="AL435" s="3"/>
      <c r="AM435" s="3"/>
      <c r="AN435" s="3"/>
      <c r="AO435" s="3"/>
      <c r="AP435" s="3"/>
    </row>
    <row r="436" spans="24:42" x14ac:dyDescent="0.25">
      <c r="X436" t="s">
        <v>44</v>
      </c>
      <c r="Y436">
        <v>27</v>
      </c>
      <c r="Z436" t="s">
        <v>35</v>
      </c>
      <c r="AA436" t="s">
        <v>39</v>
      </c>
      <c r="AB436">
        <v>27</v>
      </c>
      <c r="AC436" t="s">
        <v>37</v>
      </c>
      <c r="AK436" s="4" t="str">
        <f t="shared" si="174"/>
        <v>rename Volume_27 "Pile27"</v>
      </c>
      <c r="AL436" s="3"/>
      <c r="AM436" s="3"/>
      <c r="AN436" s="3"/>
      <c r="AO436" s="3"/>
      <c r="AP436" s="3"/>
    </row>
    <row r="437" spans="24:42" x14ac:dyDescent="0.25">
      <c r="X437" t="s">
        <v>44</v>
      </c>
      <c r="Y437">
        <v>28</v>
      </c>
      <c r="Z437" t="s">
        <v>35</v>
      </c>
      <c r="AA437" t="s">
        <v>39</v>
      </c>
      <c r="AB437">
        <v>28</v>
      </c>
      <c r="AC437" t="s">
        <v>37</v>
      </c>
      <c r="AK437" s="4" t="str">
        <f t="shared" si="174"/>
        <v>rename Volume_28 "Pile28"</v>
      </c>
      <c r="AL437" s="3"/>
      <c r="AM437" s="3"/>
      <c r="AN437" s="3"/>
      <c r="AO437" s="3"/>
      <c r="AP437" s="3"/>
    </row>
    <row r="438" spans="24:42" x14ac:dyDescent="0.25">
      <c r="X438" t="s">
        <v>44</v>
      </c>
      <c r="Y438">
        <v>29</v>
      </c>
      <c r="Z438" t="s">
        <v>35</v>
      </c>
      <c r="AA438" t="s">
        <v>39</v>
      </c>
      <c r="AB438">
        <v>29</v>
      </c>
      <c r="AC438" t="s">
        <v>37</v>
      </c>
      <c r="AK438" s="4" t="str">
        <f t="shared" si="174"/>
        <v>rename Volume_29 "Pile29"</v>
      </c>
      <c r="AL438" s="3"/>
      <c r="AM438" s="3"/>
      <c r="AN438" s="3"/>
      <c r="AO438" s="3"/>
      <c r="AP438" s="3"/>
    </row>
    <row r="439" spans="24:42" x14ac:dyDescent="0.25">
      <c r="X439" t="s">
        <v>44</v>
      </c>
      <c r="Y439">
        <v>30</v>
      </c>
      <c r="Z439" t="s">
        <v>35</v>
      </c>
      <c r="AA439" t="s">
        <v>39</v>
      </c>
      <c r="AB439">
        <v>30</v>
      </c>
      <c r="AC439" t="s">
        <v>37</v>
      </c>
      <c r="AK439" s="4" t="str">
        <f t="shared" si="174"/>
        <v>rename Volume_30 "Pile30"</v>
      </c>
      <c r="AL439" s="3"/>
      <c r="AM439" s="3"/>
      <c r="AN439" s="3"/>
      <c r="AO439" s="3"/>
      <c r="AP439" s="3"/>
    </row>
    <row r="440" spans="24:42" x14ac:dyDescent="0.25">
      <c r="X440" t="s">
        <v>44</v>
      </c>
      <c r="Y440">
        <v>31</v>
      </c>
      <c r="Z440" t="s">
        <v>35</v>
      </c>
      <c r="AA440" t="s">
        <v>39</v>
      </c>
      <c r="AB440">
        <v>31</v>
      </c>
      <c r="AC440" t="s">
        <v>37</v>
      </c>
      <c r="AK440" s="4" t="str">
        <f t="shared" si="174"/>
        <v>rename Volume_31 "Pile31"</v>
      </c>
      <c r="AL440" s="3"/>
      <c r="AM440" s="3"/>
      <c r="AN440" s="3"/>
      <c r="AO440" s="3"/>
      <c r="AP440" s="3"/>
    </row>
    <row r="441" spans="24:42" x14ac:dyDescent="0.25">
      <c r="X441" t="s">
        <v>44</v>
      </c>
      <c r="Y441">
        <v>32</v>
      </c>
      <c r="Z441" t="s">
        <v>35</v>
      </c>
      <c r="AA441" t="s">
        <v>39</v>
      </c>
      <c r="AB441">
        <v>32</v>
      </c>
      <c r="AC441" t="s">
        <v>37</v>
      </c>
      <c r="AK441" s="4" t="str">
        <f t="shared" si="174"/>
        <v>rename Volume_32 "Pile32"</v>
      </c>
      <c r="AL441" s="3"/>
      <c r="AM441" s="3"/>
      <c r="AN441" s="3"/>
      <c r="AO441" s="3"/>
      <c r="AP441" s="3"/>
    </row>
    <row r="442" spans="24:42" x14ac:dyDescent="0.25">
      <c r="X442" t="s">
        <v>44</v>
      </c>
      <c r="Y442">
        <v>33</v>
      </c>
      <c r="Z442" t="s">
        <v>35</v>
      </c>
      <c r="AA442" t="s">
        <v>39</v>
      </c>
      <c r="AB442">
        <v>33</v>
      </c>
      <c r="AC442" t="s">
        <v>37</v>
      </c>
      <c r="AK442" s="4" t="str">
        <f t="shared" si="174"/>
        <v>rename Volume_33 "Pile33"</v>
      </c>
      <c r="AL442" s="3"/>
      <c r="AM442" s="3"/>
      <c r="AN442" s="3"/>
      <c r="AO442" s="3"/>
      <c r="AP442" s="3"/>
    </row>
    <row r="443" spans="24:42" x14ac:dyDescent="0.25">
      <c r="X443" t="s">
        <v>44</v>
      </c>
      <c r="Y443">
        <v>34</v>
      </c>
      <c r="Z443" t="s">
        <v>35</v>
      </c>
      <c r="AA443" t="s">
        <v>39</v>
      </c>
      <c r="AB443">
        <v>34</v>
      </c>
      <c r="AC443" t="s">
        <v>37</v>
      </c>
      <c r="AK443" s="4" t="str">
        <f t="shared" si="174"/>
        <v>rename Volume_34 "Pile34"</v>
      </c>
      <c r="AL443" s="3"/>
      <c r="AM443" s="3"/>
      <c r="AN443" s="3"/>
      <c r="AO443" s="3"/>
      <c r="AP443" s="3"/>
    </row>
    <row r="444" spans="24:42" x14ac:dyDescent="0.25">
      <c r="X444" t="s">
        <v>44</v>
      </c>
      <c r="Y444">
        <v>35</v>
      </c>
      <c r="Z444" t="s">
        <v>35</v>
      </c>
      <c r="AA444" t="s">
        <v>39</v>
      </c>
      <c r="AB444">
        <v>35</v>
      </c>
      <c r="AC444" t="s">
        <v>37</v>
      </c>
      <c r="AK444" s="4" t="str">
        <f t="shared" si="174"/>
        <v>rename Volume_35 "Pile35"</v>
      </c>
      <c r="AL444" s="3"/>
      <c r="AM444" s="3"/>
      <c r="AN444" s="3"/>
      <c r="AO444" s="3"/>
      <c r="AP444" s="3"/>
    </row>
    <row r="445" spans="24:42" x14ac:dyDescent="0.25">
      <c r="X445" t="s">
        <v>44</v>
      </c>
      <c r="Y445">
        <v>36</v>
      </c>
      <c r="Z445" t="s">
        <v>35</v>
      </c>
      <c r="AA445" t="s">
        <v>39</v>
      </c>
      <c r="AB445">
        <v>36</v>
      </c>
      <c r="AC445" t="s">
        <v>37</v>
      </c>
      <c r="AK445" s="4" t="str">
        <f t="shared" si="174"/>
        <v>rename Volume_36 "Pile36"</v>
      </c>
      <c r="AL445" s="3"/>
      <c r="AM445" s="3"/>
      <c r="AN445" s="3"/>
      <c r="AO445" s="3"/>
      <c r="AP445" s="3"/>
    </row>
    <row r="446" spans="24:42" x14ac:dyDescent="0.25">
      <c r="X446" t="s">
        <v>44</v>
      </c>
      <c r="Y446">
        <v>37</v>
      </c>
      <c r="Z446" t="s">
        <v>35</v>
      </c>
      <c r="AA446" t="s">
        <v>39</v>
      </c>
      <c r="AB446">
        <v>37</v>
      </c>
      <c r="AC446" t="s">
        <v>37</v>
      </c>
      <c r="AK446" s="4" t="str">
        <f t="shared" si="174"/>
        <v>rename Volume_37 "Pile37"</v>
      </c>
      <c r="AL446" s="3"/>
      <c r="AM446" s="3"/>
      <c r="AN446" s="3"/>
      <c r="AO446" s="3"/>
      <c r="AP446" s="3"/>
    </row>
    <row r="447" spans="24:42" x14ac:dyDescent="0.25">
      <c r="X447" t="s">
        <v>44</v>
      </c>
      <c r="Y447">
        <v>38</v>
      </c>
      <c r="Z447" t="s">
        <v>35</v>
      </c>
      <c r="AA447" t="s">
        <v>39</v>
      </c>
      <c r="AB447">
        <v>38</v>
      </c>
      <c r="AC447" t="s">
        <v>37</v>
      </c>
      <c r="AK447" s="4" t="str">
        <f t="shared" si="174"/>
        <v>rename Volume_38 "Pile38"</v>
      </c>
      <c r="AL447" s="3"/>
      <c r="AM447" s="3"/>
      <c r="AN447" s="3"/>
      <c r="AO447" s="3"/>
      <c r="AP447" s="3"/>
    </row>
    <row r="448" spans="24:42" x14ac:dyDescent="0.25">
      <c r="X448" t="s">
        <v>44</v>
      </c>
      <c r="Y448">
        <v>39</v>
      </c>
      <c r="Z448" t="s">
        <v>35</v>
      </c>
      <c r="AA448" t="s">
        <v>39</v>
      </c>
      <c r="AB448">
        <v>39</v>
      </c>
      <c r="AC448" t="s">
        <v>37</v>
      </c>
      <c r="AK448" s="4" t="str">
        <f t="shared" si="174"/>
        <v>rename Volume_39 "Pile39"</v>
      </c>
      <c r="AL448" s="3"/>
      <c r="AM448" s="3"/>
      <c r="AN448" s="3"/>
      <c r="AO448" s="3"/>
      <c r="AP448" s="3"/>
    </row>
    <row r="449" spans="24:42" x14ac:dyDescent="0.25">
      <c r="X449" t="s">
        <v>44</v>
      </c>
      <c r="Y449">
        <v>40</v>
      </c>
      <c r="Z449" t="s">
        <v>35</v>
      </c>
      <c r="AA449" t="s">
        <v>39</v>
      </c>
      <c r="AB449">
        <v>40</v>
      </c>
      <c r="AC449" t="s">
        <v>37</v>
      </c>
      <c r="AK449" s="4" t="str">
        <f t="shared" si="174"/>
        <v>rename Volume_40 "Pile40"</v>
      </c>
      <c r="AL449" s="3"/>
      <c r="AM449" s="3"/>
      <c r="AN449" s="3"/>
      <c r="AO449" s="3"/>
      <c r="AP449" s="3"/>
    </row>
    <row r="450" spans="24:42" x14ac:dyDescent="0.25">
      <c r="X450" t="s">
        <v>44</v>
      </c>
      <c r="Y450">
        <v>41</v>
      </c>
      <c r="Z450" t="s">
        <v>35</v>
      </c>
      <c r="AA450" t="s">
        <v>39</v>
      </c>
      <c r="AB450">
        <v>41</v>
      </c>
      <c r="AC450" t="s">
        <v>37</v>
      </c>
      <c r="AK450" s="4" t="str">
        <f t="shared" si="174"/>
        <v>rename Volume_41 "Pile41"</v>
      </c>
      <c r="AL450" s="3"/>
      <c r="AM450" s="3"/>
      <c r="AN450" s="3"/>
      <c r="AO450" s="3"/>
      <c r="AP450" s="3"/>
    </row>
    <row r="451" spans="24:42" x14ac:dyDescent="0.25">
      <c r="X451" t="s">
        <v>44</v>
      </c>
      <c r="Y451">
        <v>42</v>
      </c>
      <c r="Z451" t="s">
        <v>35</v>
      </c>
      <c r="AA451" t="s">
        <v>39</v>
      </c>
      <c r="AB451">
        <v>42</v>
      </c>
      <c r="AC451" t="s">
        <v>37</v>
      </c>
      <c r="AK451" s="4" t="str">
        <f t="shared" si="174"/>
        <v>rename Volume_42 "Pile42"</v>
      </c>
      <c r="AL451" s="3"/>
      <c r="AM451" s="3"/>
      <c r="AN451" s="3"/>
      <c r="AO451" s="3"/>
      <c r="AP451" s="3"/>
    </row>
    <row r="452" spans="24:42" x14ac:dyDescent="0.25">
      <c r="X452" t="s">
        <v>44</v>
      </c>
      <c r="Y452">
        <v>43</v>
      </c>
      <c r="Z452" t="s">
        <v>35</v>
      </c>
      <c r="AA452" t="s">
        <v>39</v>
      </c>
      <c r="AB452">
        <v>43</v>
      </c>
      <c r="AC452" t="s">
        <v>37</v>
      </c>
      <c r="AK452" s="4" t="str">
        <f t="shared" si="174"/>
        <v>rename Volume_43 "Pile43"</v>
      </c>
      <c r="AL452" s="3"/>
      <c r="AM452" s="3"/>
      <c r="AN452" s="3"/>
      <c r="AO452" s="3"/>
      <c r="AP452" s="3"/>
    </row>
    <row r="453" spans="24:42" x14ac:dyDescent="0.25">
      <c r="X453" t="s">
        <v>44</v>
      </c>
      <c r="Y453">
        <v>44</v>
      </c>
      <c r="Z453" t="s">
        <v>35</v>
      </c>
      <c r="AA453" t="s">
        <v>39</v>
      </c>
      <c r="AB453">
        <v>44</v>
      </c>
      <c r="AC453" t="s">
        <v>37</v>
      </c>
      <c r="AK453" s="4" t="str">
        <f t="shared" si="174"/>
        <v>rename Volume_44 "Pile44"</v>
      </c>
      <c r="AL453" s="3"/>
      <c r="AM453" s="3"/>
      <c r="AN453" s="3"/>
      <c r="AO453" s="3"/>
      <c r="AP453" s="3"/>
    </row>
    <row r="454" spans="24:42" x14ac:dyDescent="0.25">
      <c r="X454" t="s">
        <v>44</v>
      </c>
      <c r="Y454">
        <v>45</v>
      </c>
      <c r="Z454" t="s">
        <v>35</v>
      </c>
      <c r="AA454" t="s">
        <v>39</v>
      </c>
      <c r="AB454">
        <v>45</v>
      </c>
      <c r="AC454" t="s">
        <v>37</v>
      </c>
      <c r="AK454" s="4" t="str">
        <f t="shared" si="174"/>
        <v>rename Volume_45 "Pile45"</v>
      </c>
      <c r="AL454" s="3"/>
      <c r="AM454" s="3"/>
      <c r="AN454" s="3"/>
      <c r="AO454" s="3"/>
      <c r="AP454" s="3"/>
    </row>
    <row r="455" spans="24:42" x14ac:dyDescent="0.25">
      <c r="X455" t="s">
        <v>44</v>
      </c>
      <c r="Y455">
        <v>46</v>
      </c>
      <c r="Z455" t="s">
        <v>35</v>
      </c>
      <c r="AA455" t="s">
        <v>39</v>
      </c>
      <c r="AB455">
        <v>46</v>
      </c>
      <c r="AC455" t="s">
        <v>37</v>
      </c>
      <c r="AK455" s="4" t="str">
        <f t="shared" si="174"/>
        <v>rename Volume_46 "Pile46"</v>
      </c>
      <c r="AL455" s="3"/>
      <c r="AM455" s="3"/>
      <c r="AN455" s="3"/>
      <c r="AO455" s="3"/>
      <c r="AP455" s="3"/>
    </row>
    <row r="456" spans="24:42" x14ac:dyDescent="0.25">
      <c r="X456" t="s">
        <v>44</v>
      </c>
      <c r="Y456">
        <v>47</v>
      </c>
      <c r="Z456" t="s">
        <v>35</v>
      </c>
      <c r="AA456" t="s">
        <v>39</v>
      </c>
      <c r="AB456">
        <v>47</v>
      </c>
      <c r="AC456" t="s">
        <v>37</v>
      </c>
      <c r="AK456" s="4" t="str">
        <f t="shared" si="174"/>
        <v>rename Volume_47 "Pile47"</v>
      </c>
      <c r="AL456" s="3"/>
      <c r="AM456" s="3"/>
      <c r="AN456" s="3"/>
      <c r="AO456" s="3"/>
      <c r="AP456" s="3"/>
    </row>
    <row r="457" spans="24:42" x14ac:dyDescent="0.25">
      <c r="X457" t="s">
        <v>44</v>
      </c>
      <c r="Y457">
        <v>48</v>
      </c>
      <c r="Z457" t="s">
        <v>35</v>
      </c>
      <c r="AA457" t="s">
        <v>39</v>
      </c>
      <c r="AB457">
        <v>48</v>
      </c>
      <c r="AC457" t="s">
        <v>37</v>
      </c>
      <c r="AK457" s="4" t="str">
        <f t="shared" si="174"/>
        <v>rename Volume_48 "Pile48"</v>
      </c>
      <c r="AL457" s="3"/>
      <c r="AM457" s="3"/>
      <c r="AN457" s="3"/>
      <c r="AO457" s="3"/>
      <c r="AP457" s="3"/>
    </row>
    <row r="458" spans="24:42" x14ac:dyDescent="0.25">
      <c r="X458" t="s">
        <v>44</v>
      </c>
      <c r="Y458">
        <v>49</v>
      </c>
      <c r="Z458" t="s">
        <v>35</v>
      </c>
      <c r="AA458" t="s">
        <v>39</v>
      </c>
      <c r="AB458">
        <v>49</v>
      </c>
      <c r="AC458" t="s">
        <v>37</v>
      </c>
      <c r="AK458" s="4" t="str">
        <f t="shared" si="174"/>
        <v>rename Volume_49 "Pile49"</v>
      </c>
      <c r="AL458" s="3"/>
      <c r="AM458" s="3"/>
      <c r="AN458" s="3"/>
      <c r="AO458" s="3"/>
      <c r="AP458" s="3"/>
    </row>
    <row r="459" spans="24:42" x14ac:dyDescent="0.25">
      <c r="X459" t="s">
        <v>44</v>
      </c>
      <c r="Y459">
        <v>50</v>
      </c>
      <c r="Z459" t="s">
        <v>35</v>
      </c>
      <c r="AA459" t="s">
        <v>39</v>
      </c>
      <c r="AB459">
        <v>50</v>
      </c>
      <c r="AC459" t="s">
        <v>37</v>
      </c>
      <c r="AK459" s="4" t="str">
        <f t="shared" si="174"/>
        <v>rename Volume_50 "Pile50"</v>
      </c>
      <c r="AL459" s="3"/>
      <c r="AM459" s="3"/>
      <c r="AN459" s="3"/>
      <c r="AO459" s="3"/>
      <c r="AP459" s="3"/>
    </row>
    <row r="460" spans="24:42" x14ac:dyDescent="0.25">
      <c r="X460" t="s">
        <v>44</v>
      </c>
      <c r="Y460">
        <v>51</v>
      </c>
      <c r="Z460" t="s">
        <v>35</v>
      </c>
      <c r="AA460" t="s">
        <v>39</v>
      </c>
      <c r="AB460">
        <v>51</v>
      </c>
      <c r="AC460" t="s">
        <v>37</v>
      </c>
      <c r="AK460" s="4" t="str">
        <f t="shared" si="174"/>
        <v>rename Volume_51 "Pile51"</v>
      </c>
      <c r="AL460" s="3"/>
      <c r="AM460" s="3"/>
      <c r="AN460" s="3"/>
      <c r="AO460" s="3"/>
      <c r="AP460" s="3"/>
    </row>
    <row r="461" spans="24:42" x14ac:dyDescent="0.25">
      <c r="X461" t="s">
        <v>44</v>
      </c>
      <c r="Y461">
        <v>52</v>
      </c>
      <c r="Z461" t="s">
        <v>35</v>
      </c>
      <c r="AA461" t="s">
        <v>39</v>
      </c>
      <c r="AB461">
        <v>52</v>
      </c>
      <c r="AC461" t="s">
        <v>37</v>
      </c>
      <c r="AK461" s="4" t="str">
        <f t="shared" si="174"/>
        <v>rename Volume_52 "Pile52"</v>
      </c>
      <c r="AL461" s="3"/>
      <c r="AM461" s="3"/>
      <c r="AN461" s="3"/>
      <c r="AO461" s="3"/>
      <c r="AP461" s="3"/>
    </row>
    <row r="462" spans="24:42" x14ac:dyDescent="0.25">
      <c r="X462" t="s">
        <v>44</v>
      </c>
      <c r="Y462">
        <v>53</v>
      </c>
      <c r="Z462" t="s">
        <v>35</v>
      </c>
      <c r="AA462" t="s">
        <v>39</v>
      </c>
      <c r="AB462">
        <v>53</v>
      </c>
      <c r="AC462" t="s">
        <v>37</v>
      </c>
      <c r="AK462" s="4" t="str">
        <f t="shared" si="174"/>
        <v>rename Volume_53 "Pile53"</v>
      </c>
      <c r="AL462" s="3"/>
      <c r="AM462" s="3"/>
      <c r="AN462" s="3"/>
      <c r="AO462" s="3"/>
      <c r="AP462" s="3"/>
    </row>
    <row r="463" spans="24:42" x14ac:dyDescent="0.25">
      <c r="X463" t="s">
        <v>44</v>
      </c>
      <c r="Y463">
        <v>54</v>
      </c>
      <c r="Z463" t="s">
        <v>35</v>
      </c>
      <c r="AA463" t="s">
        <v>39</v>
      </c>
      <c r="AB463">
        <v>54</v>
      </c>
      <c r="AC463" t="s">
        <v>37</v>
      </c>
      <c r="AK463" s="4" t="str">
        <f t="shared" si="174"/>
        <v>rename Volume_54 "Pile54"</v>
      </c>
      <c r="AL463" s="3"/>
      <c r="AM463" s="3"/>
      <c r="AN463" s="3"/>
      <c r="AO463" s="3"/>
      <c r="AP463" s="3"/>
    </row>
    <row r="464" spans="24:42" x14ac:dyDescent="0.25">
      <c r="X464" t="s">
        <v>44</v>
      </c>
      <c r="Y464">
        <v>55</v>
      </c>
      <c r="Z464" t="s">
        <v>35</v>
      </c>
      <c r="AA464" t="s">
        <v>39</v>
      </c>
      <c r="AB464">
        <v>55</v>
      </c>
      <c r="AC464" t="s">
        <v>37</v>
      </c>
      <c r="AK464" s="4" t="str">
        <f t="shared" si="174"/>
        <v>rename Volume_55 "Pile55"</v>
      </c>
      <c r="AL464" s="3"/>
      <c r="AM464" s="3"/>
      <c r="AN464" s="3"/>
      <c r="AO464" s="3"/>
      <c r="AP464" s="3"/>
    </row>
    <row r="465" spans="24:42" x14ac:dyDescent="0.25">
      <c r="X465" t="s">
        <v>44</v>
      </c>
      <c r="Y465">
        <v>56</v>
      </c>
      <c r="Z465" t="s">
        <v>35</v>
      </c>
      <c r="AA465" t="s">
        <v>39</v>
      </c>
      <c r="AB465">
        <v>56</v>
      </c>
      <c r="AC465" t="s">
        <v>37</v>
      </c>
      <c r="AK465" s="4" t="str">
        <f t="shared" si="174"/>
        <v>rename Volume_56 "Pile56"</v>
      </c>
      <c r="AL465" s="3"/>
      <c r="AM465" s="3"/>
      <c r="AN465" s="3"/>
      <c r="AO465" s="3"/>
      <c r="AP465" s="3"/>
    </row>
    <row r="466" spans="24:42" x14ac:dyDescent="0.25">
      <c r="X466" t="s">
        <v>44</v>
      </c>
      <c r="Y466">
        <v>57</v>
      </c>
      <c r="Z466" t="s">
        <v>35</v>
      </c>
      <c r="AA466" t="s">
        <v>39</v>
      </c>
      <c r="AB466">
        <v>57</v>
      </c>
      <c r="AC466" t="s">
        <v>37</v>
      </c>
      <c r="AK466" s="4" t="str">
        <f t="shared" si="174"/>
        <v>rename Volume_57 "Pile57"</v>
      </c>
      <c r="AL466" s="3"/>
      <c r="AM466" s="3"/>
      <c r="AN466" s="3"/>
      <c r="AO466" s="3"/>
      <c r="AP466" s="3"/>
    </row>
    <row r="467" spans="24:42" x14ac:dyDescent="0.25">
      <c r="X467" t="s">
        <v>44</v>
      </c>
      <c r="Y467">
        <v>58</v>
      </c>
      <c r="Z467" t="s">
        <v>35</v>
      </c>
      <c r="AA467" t="s">
        <v>39</v>
      </c>
      <c r="AB467">
        <v>58</v>
      </c>
      <c r="AC467" t="s">
        <v>37</v>
      </c>
      <c r="AK467" s="4" t="str">
        <f t="shared" si="174"/>
        <v>rename Volume_58 "Pile58"</v>
      </c>
      <c r="AL467" s="3"/>
      <c r="AM467" s="3"/>
      <c r="AN467" s="3"/>
      <c r="AO467" s="3"/>
      <c r="AP467" s="3"/>
    </row>
    <row r="468" spans="24:42" x14ac:dyDescent="0.25">
      <c r="X468" t="s">
        <v>44</v>
      </c>
      <c r="Y468">
        <v>59</v>
      </c>
      <c r="Z468" t="s">
        <v>35</v>
      </c>
      <c r="AA468" t="s">
        <v>39</v>
      </c>
      <c r="AB468">
        <v>59</v>
      </c>
      <c r="AC468" t="s">
        <v>37</v>
      </c>
      <c r="AK468" s="4" t="str">
        <f t="shared" si="174"/>
        <v>rename Volume_59 "Pile59"</v>
      </c>
      <c r="AL468" s="3"/>
      <c r="AM468" s="3"/>
      <c r="AN468" s="3"/>
      <c r="AO468" s="3"/>
      <c r="AP468" s="3"/>
    </row>
    <row r="469" spans="24:42" x14ac:dyDescent="0.25">
      <c r="X469" t="s">
        <v>44</v>
      </c>
      <c r="Y469">
        <v>60</v>
      </c>
      <c r="Z469" t="s">
        <v>35</v>
      </c>
      <c r="AA469" t="s">
        <v>39</v>
      </c>
      <c r="AB469">
        <v>60</v>
      </c>
      <c r="AC469" t="s">
        <v>37</v>
      </c>
      <c r="AK469" s="4" t="str">
        <f t="shared" si="174"/>
        <v>rename Volume_60 "Pile60"</v>
      </c>
      <c r="AL469" s="3"/>
      <c r="AM469" s="3"/>
      <c r="AN469" s="3"/>
      <c r="AO469" s="3"/>
      <c r="AP469" s="3"/>
    </row>
    <row r="470" spans="24:42" x14ac:dyDescent="0.25">
      <c r="X470" t="s">
        <v>44</v>
      </c>
      <c r="Y470">
        <v>61</v>
      </c>
      <c r="Z470" t="s">
        <v>35</v>
      </c>
      <c r="AA470" t="s">
        <v>39</v>
      </c>
      <c r="AB470">
        <v>61</v>
      </c>
      <c r="AC470" t="s">
        <v>37</v>
      </c>
      <c r="AK470" s="4" t="str">
        <f t="shared" si="174"/>
        <v>rename Volume_61 "Pile61"</v>
      </c>
      <c r="AL470" s="3"/>
      <c r="AM470" s="3"/>
      <c r="AN470" s="3"/>
      <c r="AO470" s="3"/>
      <c r="AP470" s="3"/>
    </row>
    <row r="471" spans="24:42" x14ac:dyDescent="0.25">
      <c r="X471" t="s">
        <v>44</v>
      </c>
      <c r="Y471">
        <v>62</v>
      </c>
      <c r="Z471" t="s">
        <v>35</v>
      </c>
      <c r="AA471" t="s">
        <v>39</v>
      </c>
      <c r="AB471">
        <v>62</v>
      </c>
      <c r="AC471" t="s">
        <v>37</v>
      </c>
      <c r="AK471" s="4" t="str">
        <f t="shared" si="174"/>
        <v>rename Volume_62 "Pile62"</v>
      </c>
      <c r="AL471" s="3"/>
      <c r="AM471" s="3"/>
      <c r="AN471" s="3"/>
      <c r="AO471" s="3"/>
      <c r="AP471" s="3"/>
    </row>
    <row r="472" spans="24:42" x14ac:dyDescent="0.25">
      <c r="X472" t="s">
        <v>44</v>
      </c>
      <c r="Y472">
        <v>63</v>
      </c>
      <c r="Z472" t="s">
        <v>35</v>
      </c>
      <c r="AA472" t="s">
        <v>39</v>
      </c>
      <c r="AB472">
        <v>63</v>
      </c>
      <c r="AC472" t="s">
        <v>37</v>
      </c>
      <c r="AK472" s="4" t="str">
        <f t="shared" si="174"/>
        <v>rename Volume_63 "Pile63"</v>
      </c>
      <c r="AL472" s="3"/>
      <c r="AM472" s="3"/>
      <c r="AN472" s="3"/>
      <c r="AO472" s="3"/>
      <c r="AP472" s="3"/>
    </row>
    <row r="473" spans="24:42" x14ac:dyDescent="0.25">
      <c r="X473" t="s">
        <v>44</v>
      </c>
      <c r="Y473">
        <v>64</v>
      </c>
      <c r="Z473" t="s">
        <v>35</v>
      </c>
      <c r="AA473" t="s">
        <v>39</v>
      </c>
      <c r="AB473">
        <v>64</v>
      </c>
      <c r="AC473" t="s">
        <v>37</v>
      </c>
      <c r="AK473" s="4" t="str">
        <f t="shared" si="174"/>
        <v>rename Volume_64 "Pile64"</v>
      </c>
      <c r="AL473" s="3"/>
      <c r="AM473" s="3"/>
      <c r="AN473" s="3"/>
      <c r="AO473" s="3"/>
      <c r="AP473" s="3"/>
    </row>
    <row r="474" spans="24:42" x14ac:dyDescent="0.25">
      <c r="X474" t="s">
        <v>44</v>
      </c>
      <c r="Y474">
        <v>65</v>
      </c>
      <c r="Z474" t="s">
        <v>35</v>
      </c>
      <c r="AA474" t="s">
        <v>39</v>
      </c>
      <c r="AB474">
        <v>65</v>
      </c>
      <c r="AC474" t="s">
        <v>37</v>
      </c>
      <c r="AK474" s="4" t="str">
        <f t="shared" si="174"/>
        <v>rename Volume_65 "Pile65"</v>
      </c>
      <c r="AL474" s="3"/>
      <c r="AM474" s="3"/>
      <c r="AN474" s="3"/>
      <c r="AO474" s="3"/>
      <c r="AP474" s="3"/>
    </row>
    <row r="475" spans="24:42" x14ac:dyDescent="0.25">
      <c r="X475" t="s">
        <v>44</v>
      </c>
      <c r="Y475">
        <v>66</v>
      </c>
      <c r="Z475" t="s">
        <v>35</v>
      </c>
      <c r="AA475" t="s">
        <v>39</v>
      </c>
      <c r="AB475">
        <v>66</v>
      </c>
      <c r="AC475" t="s">
        <v>37</v>
      </c>
      <c r="AK475" s="4" t="str">
        <f t="shared" ref="AK475:AK538" si="175">X475&amp;Y475&amp;Z475&amp;AA475&amp;AB475&amp;AC475</f>
        <v>rename Volume_66 "Pile66"</v>
      </c>
      <c r="AL475" s="3"/>
      <c r="AM475" s="3"/>
      <c r="AN475" s="3"/>
      <c r="AO475" s="3"/>
      <c r="AP475" s="3"/>
    </row>
    <row r="476" spans="24:42" x14ac:dyDescent="0.25">
      <c r="X476" t="s">
        <v>44</v>
      </c>
      <c r="Y476">
        <v>67</v>
      </c>
      <c r="Z476" t="s">
        <v>35</v>
      </c>
      <c r="AA476" t="s">
        <v>39</v>
      </c>
      <c r="AB476">
        <v>67</v>
      </c>
      <c r="AC476" t="s">
        <v>37</v>
      </c>
      <c r="AK476" s="4" t="str">
        <f t="shared" si="175"/>
        <v>rename Volume_67 "Pile67"</v>
      </c>
      <c r="AL476" s="3"/>
      <c r="AM476" s="3"/>
      <c r="AN476" s="3"/>
      <c r="AO476" s="3"/>
      <c r="AP476" s="3"/>
    </row>
    <row r="477" spans="24:42" x14ac:dyDescent="0.25">
      <c r="X477" t="s">
        <v>44</v>
      </c>
      <c r="Y477">
        <v>68</v>
      </c>
      <c r="Z477" t="s">
        <v>35</v>
      </c>
      <c r="AA477" t="s">
        <v>39</v>
      </c>
      <c r="AB477">
        <v>68</v>
      </c>
      <c r="AC477" t="s">
        <v>37</v>
      </c>
      <c r="AK477" s="4" t="str">
        <f t="shared" si="175"/>
        <v>rename Volume_68 "Pile68"</v>
      </c>
      <c r="AL477" s="3"/>
      <c r="AM477" s="3"/>
      <c r="AN477" s="3"/>
      <c r="AO477" s="3"/>
      <c r="AP477" s="3"/>
    </row>
    <row r="478" spans="24:42" x14ac:dyDescent="0.25">
      <c r="X478" t="s">
        <v>44</v>
      </c>
      <c r="Y478">
        <v>69</v>
      </c>
      <c r="Z478" t="s">
        <v>35</v>
      </c>
      <c r="AA478" t="s">
        <v>39</v>
      </c>
      <c r="AB478">
        <v>69</v>
      </c>
      <c r="AC478" t="s">
        <v>37</v>
      </c>
      <c r="AK478" s="4" t="str">
        <f t="shared" si="175"/>
        <v>rename Volume_69 "Pile69"</v>
      </c>
      <c r="AL478" s="3"/>
      <c r="AM478" s="3"/>
      <c r="AN478" s="3"/>
      <c r="AO478" s="3"/>
      <c r="AP478" s="3"/>
    </row>
    <row r="479" spans="24:42" x14ac:dyDescent="0.25">
      <c r="X479" t="s">
        <v>44</v>
      </c>
      <c r="Y479">
        <v>70</v>
      </c>
      <c r="Z479" t="s">
        <v>35</v>
      </c>
      <c r="AA479" t="s">
        <v>39</v>
      </c>
      <c r="AB479">
        <v>70</v>
      </c>
      <c r="AC479" t="s">
        <v>37</v>
      </c>
      <c r="AK479" s="4" t="str">
        <f t="shared" si="175"/>
        <v>rename Volume_70 "Pile70"</v>
      </c>
      <c r="AL479" s="3"/>
      <c r="AM479" s="3"/>
      <c r="AN479" s="3"/>
      <c r="AO479" s="3"/>
      <c r="AP479" s="3"/>
    </row>
    <row r="480" spans="24:42" x14ac:dyDescent="0.25">
      <c r="X480" t="s">
        <v>44</v>
      </c>
      <c r="Y480">
        <v>71</v>
      </c>
      <c r="Z480" t="s">
        <v>35</v>
      </c>
      <c r="AA480" t="s">
        <v>39</v>
      </c>
      <c r="AB480">
        <v>71</v>
      </c>
      <c r="AC480" t="s">
        <v>37</v>
      </c>
      <c r="AK480" s="4" t="str">
        <f t="shared" si="175"/>
        <v>rename Volume_71 "Pile71"</v>
      </c>
      <c r="AL480" s="3"/>
      <c r="AM480" s="3"/>
      <c r="AN480" s="3"/>
      <c r="AO480" s="3"/>
      <c r="AP480" s="3"/>
    </row>
    <row r="481" spans="24:42" x14ac:dyDescent="0.25">
      <c r="X481" t="s">
        <v>44</v>
      </c>
      <c r="Y481">
        <v>72</v>
      </c>
      <c r="Z481" t="s">
        <v>35</v>
      </c>
      <c r="AA481" t="s">
        <v>39</v>
      </c>
      <c r="AB481">
        <v>72</v>
      </c>
      <c r="AC481" t="s">
        <v>37</v>
      </c>
      <c r="AK481" s="4" t="str">
        <f t="shared" si="175"/>
        <v>rename Volume_72 "Pile72"</v>
      </c>
      <c r="AL481" s="3"/>
      <c r="AM481" s="3"/>
      <c r="AN481" s="3"/>
      <c r="AO481" s="3"/>
      <c r="AP481" s="3"/>
    </row>
    <row r="482" spans="24:42" x14ac:dyDescent="0.25">
      <c r="X482" t="s">
        <v>44</v>
      </c>
      <c r="Y482">
        <v>73</v>
      </c>
      <c r="Z482" t="s">
        <v>35</v>
      </c>
      <c r="AA482" t="s">
        <v>39</v>
      </c>
      <c r="AB482">
        <v>73</v>
      </c>
      <c r="AC482" t="s">
        <v>37</v>
      </c>
      <c r="AK482" s="4" t="str">
        <f t="shared" si="175"/>
        <v>rename Volume_73 "Pile73"</v>
      </c>
      <c r="AL482" s="3"/>
      <c r="AM482" s="3"/>
      <c r="AN482" s="3"/>
      <c r="AO482" s="3"/>
      <c r="AP482" s="3"/>
    </row>
    <row r="483" spans="24:42" x14ac:dyDescent="0.25">
      <c r="X483" t="s">
        <v>44</v>
      </c>
      <c r="Y483">
        <v>74</v>
      </c>
      <c r="Z483" t="s">
        <v>35</v>
      </c>
      <c r="AA483" t="s">
        <v>39</v>
      </c>
      <c r="AB483">
        <v>74</v>
      </c>
      <c r="AC483" t="s">
        <v>37</v>
      </c>
      <c r="AK483" s="4" t="str">
        <f t="shared" si="175"/>
        <v>rename Volume_74 "Pile74"</v>
      </c>
      <c r="AL483" s="3"/>
      <c r="AM483" s="3"/>
      <c r="AN483" s="3"/>
      <c r="AO483" s="3"/>
      <c r="AP483" s="3"/>
    </row>
    <row r="484" spans="24:42" x14ac:dyDescent="0.25">
      <c r="X484" t="s">
        <v>44</v>
      </c>
      <c r="Y484">
        <v>75</v>
      </c>
      <c r="Z484" t="s">
        <v>35</v>
      </c>
      <c r="AA484" t="s">
        <v>39</v>
      </c>
      <c r="AB484">
        <v>75</v>
      </c>
      <c r="AC484" t="s">
        <v>37</v>
      </c>
      <c r="AK484" s="4" t="str">
        <f t="shared" si="175"/>
        <v>rename Volume_75 "Pile75"</v>
      </c>
      <c r="AL484" s="3"/>
      <c r="AM484" s="3"/>
      <c r="AN484" s="3"/>
      <c r="AO484" s="3"/>
      <c r="AP484" s="3"/>
    </row>
    <row r="485" spans="24:42" x14ac:dyDescent="0.25">
      <c r="X485" t="s">
        <v>44</v>
      </c>
      <c r="Y485">
        <v>76</v>
      </c>
      <c r="Z485" t="s">
        <v>35</v>
      </c>
      <c r="AA485" t="s">
        <v>39</v>
      </c>
      <c r="AB485">
        <v>76</v>
      </c>
      <c r="AC485" t="s">
        <v>37</v>
      </c>
      <c r="AK485" s="4" t="str">
        <f t="shared" si="175"/>
        <v>rename Volume_76 "Pile76"</v>
      </c>
      <c r="AL485" s="3"/>
      <c r="AM485" s="3"/>
      <c r="AN485" s="3"/>
      <c r="AO485" s="3"/>
      <c r="AP485" s="3"/>
    </row>
    <row r="486" spans="24:42" x14ac:dyDescent="0.25">
      <c r="X486" t="s">
        <v>44</v>
      </c>
      <c r="Y486">
        <v>77</v>
      </c>
      <c r="Z486" t="s">
        <v>35</v>
      </c>
      <c r="AA486" t="s">
        <v>39</v>
      </c>
      <c r="AB486">
        <v>77</v>
      </c>
      <c r="AC486" t="s">
        <v>37</v>
      </c>
      <c r="AK486" s="4" t="str">
        <f t="shared" si="175"/>
        <v>rename Volume_77 "Pile77"</v>
      </c>
      <c r="AL486" s="3"/>
      <c r="AM486" s="3"/>
      <c r="AN486" s="3"/>
      <c r="AO486" s="3"/>
      <c r="AP486" s="3"/>
    </row>
    <row r="487" spans="24:42" x14ac:dyDescent="0.25">
      <c r="X487" t="s">
        <v>44</v>
      </c>
      <c r="Y487">
        <v>78</v>
      </c>
      <c r="Z487" t="s">
        <v>35</v>
      </c>
      <c r="AA487" t="s">
        <v>39</v>
      </c>
      <c r="AB487">
        <v>78</v>
      </c>
      <c r="AC487" t="s">
        <v>37</v>
      </c>
      <c r="AK487" s="4" t="str">
        <f t="shared" si="175"/>
        <v>rename Volume_78 "Pile78"</v>
      </c>
      <c r="AL487" s="3"/>
      <c r="AM487" s="3"/>
      <c r="AN487" s="3"/>
      <c r="AO487" s="3"/>
      <c r="AP487" s="3"/>
    </row>
    <row r="488" spans="24:42" x14ac:dyDescent="0.25">
      <c r="X488" t="s">
        <v>44</v>
      </c>
      <c r="Y488">
        <v>79</v>
      </c>
      <c r="Z488" t="s">
        <v>35</v>
      </c>
      <c r="AA488" t="s">
        <v>39</v>
      </c>
      <c r="AB488">
        <v>79</v>
      </c>
      <c r="AC488" t="s">
        <v>37</v>
      </c>
      <c r="AK488" s="4" t="str">
        <f t="shared" si="175"/>
        <v>rename Volume_79 "Pile79"</v>
      </c>
      <c r="AL488" s="3"/>
      <c r="AM488" s="3"/>
      <c r="AN488" s="3"/>
      <c r="AO488" s="3"/>
      <c r="AP488" s="3"/>
    </row>
    <row r="489" spans="24:42" x14ac:dyDescent="0.25">
      <c r="X489" t="s">
        <v>44</v>
      </c>
      <c r="Y489">
        <v>80</v>
      </c>
      <c r="Z489" t="s">
        <v>35</v>
      </c>
      <c r="AA489" t="s">
        <v>39</v>
      </c>
      <c r="AB489">
        <v>80</v>
      </c>
      <c r="AC489" t="s">
        <v>37</v>
      </c>
      <c r="AK489" s="4" t="str">
        <f t="shared" si="175"/>
        <v>rename Volume_80 "Pile80"</v>
      </c>
      <c r="AL489" s="3"/>
      <c r="AM489" s="3"/>
      <c r="AN489" s="3"/>
      <c r="AO489" s="3"/>
      <c r="AP489" s="3"/>
    </row>
    <row r="490" spans="24:42" x14ac:dyDescent="0.25">
      <c r="X490" t="s">
        <v>44</v>
      </c>
      <c r="Y490">
        <v>81</v>
      </c>
      <c r="Z490" t="s">
        <v>35</v>
      </c>
      <c r="AA490" t="s">
        <v>39</v>
      </c>
      <c r="AB490">
        <v>81</v>
      </c>
      <c r="AC490" t="s">
        <v>37</v>
      </c>
      <c r="AK490" s="4" t="str">
        <f t="shared" si="175"/>
        <v>rename Volume_81 "Pile81"</v>
      </c>
      <c r="AL490" s="3"/>
      <c r="AM490" s="3"/>
      <c r="AN490" s="3"/>
      <c r="AO490" s="3"/>
      <c r="AP490" s="3"/>
    </row>
    <row r="491" spans="24:42" x14ac:dyDescent="0.25">
      <c r="X491" t="s">
        <v>44</v>
      </c>
      <c r="Y491">
        <v>82</v>
      </c>
      <c r="Z491" t="s">
        <v>35</v>
      </c>
      <c r="AA491" t="s">
        <v>39</v>
      </c>
      <c r="AB491">
        <v>82</v>
      </c>
      <c r="AC491" t="s">
        <v>37</v>
      </c>
      <c r="AK491" s="4" t="str">
        <f t="shared" si="175"/>
        <v>rename Volume_82 "Pile82"</v>
      </c>
      <c r="AL491" s="3"/>
      <c r="AM491" s="3"/>
      <c r="AN491" s="3"/>
      <c r="AO491" s="3"/>
      <c r="AP491" s="3"/>
    </row>
    <row r="492" spans="24:42" x14ac:dyDescent="0.25">
      <c r="X492" t="s">
        <v>44</v>
      </c>
      <c r="Y492">
        <v>83</v>
      </c>
      <c r="Z492" t="s">
        <v>35</v>
      </c>
      <c r="AA492" t="s">
        <v>39</v>
      </c>
      <c r="AB492">
        <v>83</v>
      </c>
      <c r="AC492" t="s">
        <v>37</v>
      </c>
      <c r="AK492" s="4" t="str">
        <f t="shared" si="175"/>
        <v>rename Volume_83 "Pile83"</v>
      </c>
      <c r="AL492" s="3"/>
      <c r="AM492" s="3"/>
      <c r="AN492" s="3"/>
      <c r="AO492" s="3"/>
      <c r="AP492" s="3"/>
    </row>
    <row r="493" spans="24:42" x14ac:dyDescent="0.25">
      <c r="X493" t="s">
        <v>44</v>
      </c>
      <c r="Y493">
        <v>84</v>
      </c>
      <c r="Z493" t="s">
        <v>35</v>
      </c>
      <c r="AA493" t="s">
        <v>39</v>
      </c>
      <c r="AB493">
        <v>84</v>
      </c>
      <c r="AC493" t="s">
        <v>37</v>
      </c>
      <c r="AK493" s="4" t="str">
        <f t="shared" si="175"/>
        <v>rename Volume_84 "Pile84"</v>
      </c>
      <c r="AL493" s="3"/>
      <c r="AM493" s="3"/>
      <c r="AN493" s="3"/>
      <c r="AO493" s="3"/>
      <c r="AP493" s="3"/>
    </row>
    <row r="494" spans="24:42" x14ac:dyDescent="0.25">
      <c r="X494" t="s">
        <v>44</v>
      </c>
      <c r="Y494">
        <v>85</v>
      </c>
      <c r="Z494" t="s">
        <v>35</v>
      </c>
      <c r="AA494" t="s">
        <v>39</v>
      </c>
      <c r="AB494">
        <v>85</v>
      </c>
      <c r="AC494" t="s">
        <v>37</v>
      </c>
      <c r="AK494" s="4" t="str">
        <f t="shared" si="175"/>
        <v>rename Volume_85 "Pile85"</v>
      </c>
      <c r="AL494" s="3"/>
      <c r="AM494" s="3"/>
      <c r="AN494" s="3"/>
      <c r="AO494" s="3"/>
      <c r="AP494" s="3"/>
    </row>
    <row r="495" spans="24:42" x14ac:dyDescent="0.25">
      <c r="X495" t="s">
        <v>44</v>
      </c>
      <c r="Y495">
        <v>86</v>
      </c>
      <c r="Z495" t="s">
        <v>35</v>
      </c>
      <c r="AA495" t="s">
        <v>39</v>
      </c>
      <c r="AB495">
        <v>86</v>
      </c>
      <c r="AC495" t="s">
        <v>37</v>
      </c>
      <c r="AK495" s="4" t="str">
        <f t="shared" si="175"/>
        <v>rename Volume_86 "Pile86"</v>
      </c>
      <c r="AL495" s="3"/>
      <c r="AM495" s="3"/>
      <c r="AN495" s="3"/>
      <c r="AO495" s="3"/>
      <c r="AP495" s="3"/>
    </row>
    <row r="496" spans="24:42" x14ac:dyDescent="0.25">
      <c r="X496" t="s">
        <v>44</v>
      </c>
      <c r="Y496">
        <v>87</v>
      </c>
      <c r="Z496" t="s">
        <v>35</v>
      </c>
      <c r="AA496" t="s">
        <v>39</v>
      </c>
      <c r="AB496">
        <v>87</v>
      </c>
      <c r="AC496" t="s">
        <v>37</v>
      </c>
      <c r="AK496" s="4" t="str">
        <f t="shared" si="175"/>
        <v>rename Volume_87 "Pile87"</v>
      </c>
      <c r="AL496" s="3"/>
      <c r="AM496" s="3"/>
      <c r="AN496" s="3"/>
      <c r="AO496" s="3"/>
      <c r="AP496" s="3"/>
    </row>
    <row r="497" spans="24:42" x14ac:dyDescent="0.25">
      <c r="X497" t="s">
        <v>44</v>
      </c>
      <c r="Y497">
        <v>88</v>
      </c>
      <c r="Z497" t="s">
        <v>35</v>
      </c>
      <c r="AA497" t="s">
        <v>39</v>
      </c>
      <c r="AB497">
        <v>88</v>
      </c>
      <c r="AC497" t="s">
        <v>37</v>
      </c>
      <c r="AK497" s="4" t="str">
        <f t="shared" si="175"/>
        <v>rename Volume_88 "Pile88"</v>
      </c>
      <c r="AL497" s="3"/>
      <c r="AM497" s="3"/>
      <c r="AN497" s="3"/>
      <c r="AO497" s="3"/>
      <c r="AP497" s="3"/>
    </row>
    <row r="498" spans="24:42" x14ac:dyDescent="0.25">
      <c r="X498" t="s">
        <v>44</v>
      </c>
      <c r="Y498">
        <v>89</v>
      </c>
      <c r="Z498" t="s">
        <v>35</v>
      </c>
      <c r="AA498" t="s">
        <v>39</v>
      </c>
      <c r="AB498">
        <v>89</v>
      </c>
      <c r="AC498" t="s">
        <v>37</v>
      </c>
      <c r="AK498" s="4" t="str">
        <f t="shared" si="175"/>
        <v>rename Volume_89 "Pile89"</v>
      </c>
      <c r="AL498" s="3"/>
      <c r="AM498" s="3"/>
      <c r="AN498" s="3"/>
      <c r="AO498" s="3"/>
      <c r="AP498" s="3"/>
    </row>
    <row r="499" spans="24:42" x14ac:dyDescent="0.25">
      <c r="X499" t="s">
        <v>44</v>
      </c>
      <c r="Y499">
        <v>90</v>
      </c>
      <c r="Z499" t="s">
        <v>35</v>
      </c>
      <c r="AA499" t="s">
        <v>39</v>
      </c>
      <c r="AB499">
        <v>90</v>
      </c>
      <c r="AC499" t="s">
        <v>37</v>
      </c>
      <c r="AK499" s="4" t="str">
        <f t="shared" si="175"/>
        <v>rename Volume_90 "Pile90"</v>
      </c>
      <c r="AL499" s="3"/>
      <c r="AM499" s="3"/>
      <c r="AN499" s="3"/>
      <c r="AO499" s="3"/>
      <c r="AP499" s="3"/>
    </row>
    <row r="500" spans="24:42" x14ac:dyDescent="0.25">
      <c r="X500" t="s">
        <v>44</v>
      </c>
      <c r="Y500">
        <v>91</v>
      </c>
      <c r="Z500" t="s">
        <v>35</v>
      </c>
      <c r="AA500" t="s">
        <v>39</v>
      </c>
      <c r="AB500">
        <v>91</v>
      </c>
      <c r="AC500" t="s">
        <v>37</v>
      </c>
      <c r="AK500" s="4" t="str">
        <f t="shared" si="175"/>
        <v>rename Volume_91 "Pile91"</v>
      </c>
      <c r="AL500" s="3"/>
      <c r="AM500" s="3"/>
      <c r="AN500" s="3"/>
      <c r="AO500" s="3"/>
      <c r="AP500" s="3"/>
    </row>
    <row r="501" spans="24:42" x14ac:dyDescent="0.25">
      <c r="X501" t="s">
        <v>44</v>
      </c>
      <c r="Y501">
        <v>92</v>
      </c>
      <c r="Z501" t="s">
        <v>35</v>
      </c>
      <c r="AA501" t="s">
        <v>39</v>
      </c>
      <c r="AB501">
        <v>92</v>
      </c>
      <c r="AC501" t="s">
        <v>37</v>
      </c>
      <c r="AK501" s="4" t="str">
        <f t="shared" si="175"/>
        <v>rename Volume_92 "Pile92"</v>
      </c>
      <c r="AL501" s="3"/>
      <c r="AM501" s="3"/>
      <c r="AN501" s="3"/>
      <c r="AO501" s="3"/>
      <c r="AP501" s="3"/>
    </row>
    <row r="502" spans="24:42" x14ac:dyDescent="0.25">
      <c r="X502" t="s">
        <v>44</v>
      </c>
      <c r="Y502">
        <v>93</v>
      </c>
      <c r="Z502" t="s">
        <v>35</v>
      </c>
      <c r="AA502" t="s">
        <v>39</v>
      </c>
      <c r="AB502">
        <v>93</v>
      </c>
      <c r="AC502" t="s">
        <v>37</v>
      </c>
      <c r="AK502" s="4" t="str">
        <f t="shared" si="175"/>
        <v>rename Volume_93 "Pile93"</v>
      </c>
      <c r="AL502" s="3"/>
      <c r="AM502" s="3"/>
      <c r="AN502" s="3"/>
      <c r="AO502" s="3"/>
      <c r="AP502" s="3"/>
    </row>
    <row r="503" spans="24:42" x14ac:dyDescent="0.25">
      <c r="X503" t="s">
        <v>44</v>
      </c>
      <c r="Y503">
        <v>94</v>
      </c>
      <c r="Z503" t="s">
        <v>35</v>
      </c>
      <c r="AA503" t="s">
        <v>39</v>
      </c>
      <c r="AB503">
        <v>94</v>
      </c>
      <c r="AC503" t="s">
        <v>37</v>
      </c>
      <c r="AK503" s="4" t="str">
        <f t="shared" si="175"/>
        <v>rename Volume_94 "Pile94"</v>
      </c>
      <c r="AL503" s="3"/>
      <c r="AM503" s="3"/>
      <c r="AN503" s="3"/>
      <c r="AO503" s="3"/>
      <c r="AP503" s="3"/>
    </row>
    <row r="504" spans="24:42" x14ac:dyDescent="0.25">
      <c r="X504" t="s">
        <v>44</v>
      </c>
      <c r="Y504">
        <v>95</v>
      </c>
      <c r="Z504" t="s">
        <v>35</v>
      </c>
      <c r="AA504" t="s">
        <v>39</v>
      </c>
      <c r="AB504">
        <v>95</v>
      </c>
      <c r="AC504" t="s">
        <v>37</v>
      </c>
      <c r="AK504" s="4" t="str">
        <f t="shared" si="175"/>
        <v>rename Volume_95 "Pile95"</v>
      </c>
      <c r="AL504" s="3"/>
      <c r="AM504" s="3"/>
      <c r="AN504" s="3"/>
      <c r="AO504" s="3"/>
      <c r="AP504" s="3"/>
    </row>
    <row r="505" spans="24:42" x14ac:dyDescent="0.25">
      <c r="X505" t="s">
        <v>44</v>
      </c>
      <c r="Y505">
        <v>96</v>
      </c>
      <c r="Z505" t="s">
        <v>35</v>
      </c>
      <c r="AA505" t="s">
        <v>39</v>
      </c>
      <c r="AB505">
        <v>96</v>
      </c>
      <c r="AC505" t="s">
        <v>37</v>
      </c>
      <c r="AK505" s="4" t="str">
        <f t="shared" si="175"/>
        <v>rename Volume_96 "Pile96"</v>
      </c>
      <c r="AL505" s="3"/>
      <c r="AM505" s="3"/>
      <c r="AN505" s="3"/>
      <c r="AO505" s="3"/>
      <c r="AP505" s="3"/>
    </row>
    <row r="506" spans="24:42" x14ac:dyDescent="0.25">
      <c r="X506" t="s">
        <v>44</v>
      </c>
      <c r="Y506">
        <v>97</v>
      </c>
      <c r="Z506" t="s">
        <v>35</v>
      </c>
      <c r="AA506" t="s">
        <v>39</v>
      </c>
      <c r="AB506">
        <v>97</v>
      </c>
      <c r="AC506" t="s">
        <v>37</v>
      </c>
      <c r="AK506" s="4" t="str">
        <f t="shared" si="175"/>
        <v>rename Volume_97 "Pile97"</v>
      </c>
      <c r="AL506" s="3"/>
      <c r="AM506" s="3"/>
      <c r="AN506" s="3"/>
      <c r="AO506" s="3"/>
      <c r="AP506" s="3"/>
    </row>
    <row r="507" spans="24:42" x14ac:dyDescent="0.25">
      <c r="X507" t="s">
        <v>44</v>
      </c>
      <c r="Y507">
        <v>98</v>
      </c>
      <c r="Z507" t="s">
        <v>35</v>
      </c>
      <c r="AA507" t="s">
        <v>39</v>
      </c>
      <c r="AB507">
        <v>98</v>
      </c>
      <c r="AC507" t="s">
        <v>37</v>
      </c>
      <c r="AK507" s="4" t="str">
        <f t="shared" si="175"/>
        <v>rename Volume_98 "Pile98"</v>
      </c>
      <c r="AL507" s="3"/>
      <c r="AM507" s="3"/>
      <c r="AN507" s="3"/>
      <c r="AO507" s="3"/>
      <c r="AP507" s="3"/>
    </row>
    <row r="508" spans="24:42" x14ac:dyDescent="0.25">
      <c r="X508" t="s">
        <v>44</v>
      </c>
      <c r="Y508">
        <v>99</v>
      </c>
      <c r="Z508" t="s">
        <v>35</v>
      </c>
      <c r="AA508" t="s">
        <v>39</v>
      </c>
      <c r="AB508">
        <v>99</v>
      </c>
      <c r="AC508" t="s">
        <v>37</v>
      </c>
      <c r="AK508" s="4" t="str">
        <f t="shared" si="175"/>
        <v>rename Volume_99 "Pile99"</v>
      </c>
      <c r="AL508" s="3"/>
      <c r="AM508" s="3"/>
      <c r="AN508" s="3"/>
      <c r="AO508" s="3"/>
      <c r="AP508" s="3"/>
    </row>
    <row r="509" spans="24:42" x14ac:dyDescent="0.25">
      <c r="X509" t="s">
        <v>44</v>
      </c>
      <c r="Y509">
        <v>100</v>
      </c>
      <c r="Z509" t="s">
        <v>35</v>
      </c>
      <c r="AA509" t="s">
        <v>39</v>
      </c>
      <c r="AB509">
        <v>100</v>
      </c>
      <c r="AC509" t="s">
        <v>37</v>
      </c>
      <c r="AK509" s="4" t="str">
        <f t="shared" si="175"/>
        <v>rename Volume_100 "Pile100"</v>
      </c>
      <c r="AL509" s="3"/>
      <c r="AM509" s="3"/>
      <c r="AN509" s="3"/>
      <c r="AO509" s="3"/>
      <c r="AP509" s="3"/>
    </row>
    <row r="510" spans="24:42" x14ac:dyDescent="0.25">
      <c r="X510" t="s">
        <v>44</v>
      </c>
      <c r="Y510">
        <v>101</v>
      </c>
      <c r="Z510" t="s">
        <v>35</v>
      </c>
      <c r="AA510" t="s">
        <v>39</v>
      </c>
      <c r="AB510">
        <v>101</v>
      </c>
      <c r="AC510" t="s">
        <v>37</v>
      </c>
      <c r="AK510" s="4" t="str">
        <f t="shared" si="175"/>
        <v>rename Volume_101 "Pile101"</v>
      </c>
      <c r="AL510" s="3"/>
      <c r="AM510" s="3"/>
      <c r="AN510" s="3"/>
      <c r="AO510" s="3"/>
      <c r="AP510" s="3"/>
    </row>
    <row r="511" spans="24:42" x14ac:dyDescent="0.25">
      <c r="X511" t="s">
        <v>44</v>
      </c>
      <c r="Y511">
        <v>102</v>
      </c>
      <c r="Z511" t="s">
        <v>35</v>
      </c>
      <c r="AA511" t="s">
        <v>39</v>
      </c>
      <c r="AB511">
        <v>102</v>
      </c>
      <c r="AC511" t="s">
        <v>37</v>
      </c>
      <c r="AK511" s="4" t="str">
        <f t="shared" si="175"/>
        <v>rename Volume_102 "Pile102"</v>
      </c>
      <c r="AL511" s="3"/>
      <c r="AM511" s="3"/>
      <c r="AN511" s="3"/>
      <c r="AO511" s="3"/>
      <c r="AP511" s="3"/>
    </row>
    <row r="512" spans="24:42" x14ac:dyDescent="0.25">
      <c r="X512" t="s">
        <v>44</v>
      </c>
      <c r="Y512">
        <v>103</v>
      </c>
      <c r="Z512" t="s">
        <v>35</v>
      </c>
      <c r="AA512" t="s">
        <v>39</v>
      </c>
      <c r="AB512">
        <v>103</v>
      </c>
      <c r="AC512" t="s">
        <v>37</v>
      </c>
      <c r="AK512" s="4" t="str">
        <f t="shared" si="175"/>
        <v>rename Volume_103 "Pile103"</v>
      </c>
      <c r="AL512" s="3"/>
      <c r="AM512" s="3"/>
      <c r="AN512" s="3"/>
      <c r="AO512" s="3"/>
      <c r="AP512" s="3"/>
    </row>
    <row r="513" spans="24:42" x14ac:dyDescent="0.25">
      <c r="X513" t="s">
        <v>44</v>
      </c>
      <c r="Y513">
        <v>104</v>
      </c>
      <c r="Z513" t="s">
        <v>35</v>
      </c>
      <c r="AA513" t="s">
        <v>39</v>
      </c>
      <c r="AB513">
        <v>104</v>
      </c>
      <c r="AC513" t="s">
        <v>37</v>
      </c>
      <c r="AK513" s="4" t="str">
        <f t="shared" si="175"/>
        <v>rename Volume_104 "Pile104"</v>
      </c>
      <c r="AL513" s="3"/>
      <c r="AM513" s="3"/>
      <c r="AN513" s="3"/>
      <c r="AO513" s="3"/>
      <c r="AP513" s="3"/>
    </row>
    <row r="514" spans="24:42" x14ac:dyDescent="0.25">
      <c r="X514" t="s">
        <v>44</v>
      </c>
      <c r="Y514">
        <v>105</v>
      </c>
      <c r="Z514" t="s">
        <v>35</v>
      </c>
      <c r="AA514" t="s">
        <v>39</v>
      </c>
      <c r="AB514">
        <v>105</v>
      </c>
      <c r="AC514" t="s">
        <v>37</v>
      </c>
      <c r="AK514" s="4" t="str">
        <f t="shared" si="175"/>
        <v>rename Volume_105 "Pile105"</v>
      </c>
      <c r="AL514" s="3"/>
      <c r="AM514" s="3"/>
      <c r="AN514" s="3"/>
      <c r="AO514" s="3"/>
      <c r="AP514" s="3"/>
    </row>
    <row r="515" spans="24:42" x14ac:dyDescent="0.25">
      <c r="X515" t="s">
        <v>44</v>
      </c>
      <c r="Y515">
        <v>106</v>
      </c>
      <c r="Z515" t="s">
        <v>35</v>
      </c>
      <c r="AA515" t="s">
        <v>39</v>
      </c>
      <c r="AB515">
        <v>106</v>
      </c>
      <c r="AC515" t="s">
        <v>37</v>
      </c>
      <c r="AK515" s="4" t="str">
        <f t="shared" si="175"/>
        <v>rename Volume_106 "Pile106"</v>
      </c>
      <c r="AL515" s="3"/>
      <c r="AM515" s="3"/>
      <c r="AN515" s="3"/>
      <c r="AO515" s="3"/>
      <c r="AP515" s="3"/>
    </row>
    <row r="516" spans="24:42" x14ac:dyDescent="0.25">
      <c r="X516" t="s">
        <v>44</v>
      </c>
      <c r="Y516">
        <v>107</v>
      </c>
      <c r="Z516" t="s">
        <v>35</v>
      </c>
      <c r="AA516" t="s">
        <v>39</v>
      </c>
      <c r="AB516">
        <v>107</v>
      </c>
      <c r="AC516" t="s">
        <v>37</v>
      </c>
      <c r="AK516" s="4" t="str">
        <f t="shared" si="175"/>
        <v>rename Volume_107 "Pile107"</v>
      </c>
      <c r="AL516" s="3"/>
      <c r="AM516" s="3"/>
      <c r="AN516" s="3"/>
      <c r="AO516" s="3"/>
      <c r="AP516" s="3"/>
    </row>
    <row r="517" spans="24:42" x14ac:dyDescent="0.25">
      <c r="X517" t="s">
        <v>44</v>
      </c>
      <c r="Y517">
        <v>108</v>
      </c>
      <c r="Z517" t="s">
        <v>35</v>
      </c>
      <c r="AA517" t="s">
        <v>39</v>
      </c>
      <c r="AB517">
        <v>108</v>
      </c>
      <c r="AC517" t="s">
        <v>37</v>
      </c>
      <c r="AK517" s="4" t="str">
        <f t="shared" si="175"/>
        <v>rename Volume_108 "Pile108"</v>
      </c>
      <c r="AL517" s="3"/>
      <c r="AM517" s="3"/>
      <c r="AN517" s="3"/>
      <c r="AO517" s="3"/>
      <c r="AP517" s="3"/>
    </row>
    <row r="518" spans="24:42" x14ac:dyDescent="0.25">
      <c r="X518" t="s">
        <v>44</v>
      </c>
      <c r="Y518">
        <v>109</v>
      </c>
      <c r="Z518" t="s">
        <v>35</v>
      </c>
      <c r="AA518" t="s">
        <v>39</v>
      </c>
      <c r="AB518">
        <v>109</v>
      </c>
      <c r="AC518" t="s">
        <v>37</v>
      </c>
      <c r="AK518" s="4" t="str">
        <f t="shared" si="175"/>
        <v>rename Volume_109 "Pile109"</v>
      </c>
      <c r="AL518" s="3"/>
      <c r="AM518" s="3"/>
      <c r="AN518" s="3"/>
      <c r="AO518" s="3"/>
      <c r="AP518" s="3"/>
    </row>
    <row r="519" spans="24:42" x14ac:dyDescent="0.25">
      <c r="X519" t="s">
        <v>44</v>
      </c>
      <c r="Y519">
        <v>110</v>
      </c>
      <c r="Z519" t="s">
        <v>35</v>
      </c>
      <c r="AA519" t="s">
        <v>39</v>
      </c>
      <c r="AB519">
        <v>110</v>
      </c>
      <c r="AC519" t="s">
        <v>37</v>
      </c>
      <c r="AK519" s="4" t="str">
        <f t="shared" si="175"/>
        <v>rename Volume_110 "Pile110"</v>
      </c>
      <c r="AL519" s="3"/>
      <c r="AM519" s="3"/>
      <c r="AN519" s="3"/>
      <c r="AO519" s="3"/>
      <c r="AP519" s="3"/>
    </row>
    <row r="520" spans="24:42" x14ac:dyDescent="0.25">
      <c r="X520" t="s">
        <v>44</v>
      </c>
      <c r="Y520">
        <v>111</v>
      </c>
      <c r="Z520" t="s">
        <v>35</v>
      </c>
      <c r="AA520" t="s">
        <v>39</v>
      </c>
      <c r="AB520">
        <v>111</v>
      </c>
      <c r="AC520" t="s">
        <v>37</v>
      </c>
      <c r="AK520" s="4" t="str">
        <f t="shared" si="175"/>
        <v>rename Volume_111 "Pile111"</v>
      </c>
      <c r="AL520" s="3"/>
      <c r="AM520" s="3"/>
      <c r="AN520" s="3"/>
      <c r="AO520" s="3"/>
      <c r="AP520" s="3"/>
    </row>
    <row r="521" spans="24:42" x14ac:dyDescent="0.25">
      <c r="X521" t="s">
        <v>44</v>
      </c>
      <c r="Y521">
        <v>112</v>
      </c>
      <c r="Z521" t="s">
        <v>35</v>
      </c>
      <c r="AA521" t="s">
        <v>39</v>
      </c>
      <c r="AB521">
        <v>112</v>
      </c>
      <c r="AC521" t="s">
        <v>37</v>
      </c>
      <c r="AK521" s="4" t="str">
        <f t="shared" si="175"/>
        <v>rename Volume_112 "Pile112"</v>
      </c>
      <c r="AL521" s="3"/>
      <c r="AM521" s="3"/>
      <c r="AN521" s="3"/>
      <c r="AO521" s="3"/>
      <c r="AP521" s="3"/>
    </row>
    <row r="522" spans="24:42" x14ac:dyDescent="0.25">
      <c r="X522" t="s">
        <v>44</v>
      </c>
      <c r="Y522">
        <v>113</v>
      </c>
      <c r="Z522" t="s">
        <v>35</v>
      </c>
      <c r="AA522" t="s">
        <v>39</v>
      </c>
      <c r="AB522">
        <v>113</v>
      </c>
      <c r="AC522" t="s">
        <v>37</v>
      </c>
      <c r="AK522" s="4" t="str">
        <f t="shared" si="175"/>
        <v>rename Volume_113 "Pile113"</v>
      </c>
      <c r="AL522" s="3"/>
      <c r="AM522" s="3"/>
      <c r="AN522" s="3"/>
      <c r="AO522" s="3"/>
      <c r="AP522" s="3"/>
    </row>
    <row r="523" spans="24:42" x14ac:dyDescent="0.25">
      <c r="X523" t="s">
        <v>44</v>
      </c>
      <c r="Y523">
        <v>114</v>
      </c>
      <c r="Z523" t="s">
        <v>35</v>
      </c>
      <c r="AA523" t="s">
        <v>39</v>
      </c>
      <c r="AB523">
        <v>114</v>
      </c>
      <c r="AC523" t="s">
        <v>37</v>
      </c>
      <c r="AK523" s="4" t="str">
        <f t="shared" si="175"/>
        <v>rename Volume_114 "Pile114"</v>
      </c>
      <c r="AL523" s="3"/>
      <c r="AM523" s="3"/>
      <c r="AN523" s="3"/>
      <c r="AO523" s="3"/>
      <c r="AP523" s="3"/>
    </row>
    <row r="524" spans="24:42" x14ac:dyDescent="0.25">
      <c r="X524" t="s">
        <v>44</v>
      </c>
      <c r="Y524">
        <v>115</v>
      </c>
      <c r="Z524" t="s">
        <v>35</v>
      </c>
      <c r="AA524" t="s">
        <v>39</v>
      </c>
      <c r="AB524">
        <v>115</v>
      </c>
      <c r="AC524" t="s">
        <v>37</v>
      </c>
      <c r="AK524" s="4" t="str">
        <f t="shared" si="175"/>
        <v>rename Volume_115 "Pile115"</v>
      </c>
      <c r="AL524" s="3"/>
      <c r="AM524" s="3"/>
      <c r="AN524" s="3"/>
      <c r="AO524" s="3"/>
      <c r="AP524" s="3"/>
    </row>
    <row r="525" spans="24:42" x14ac:dyDescent="0.25">
      <c r="X525" t="s">
        <v>44</v>
      </c>
      <c r="Y525">
        <v>116</v>
      </c>
      <c r="Z525" t="s">
        <v>35</v>
      </c>
      <c r="AA525" t="s">
        <v>39</v>
      </c>
      <c r="AB525">
        <v>116</v>
      </c>
      <c r="AC525" t="s">
        <v>37</v>
      </c>
      <c r="AK525" s="4" t="str">
        <f t="shared" si="175"/>
        <v>rename Volume_116 "Pile116"</v>
      </c>
      <c r="AL525" s="3"/>
      <c r="AM525" s="3"/>
      <c r="AN525" s="3"/>
      <c r="AO525" s="3"/>
      <c r="AP525" s="3"/>
    </row>
    <row r="526" spans="24:42" x14ac:dyDescent="0.25">
      <c r="X526" t="s">
        <v>44</v>
      </c>
      <c r="Y526">
        <v>117</v>
      </c>
      <c r="Z526" t="s">
        <v>35</v>
      </c>
      <c r="AA526" t="s">
        <v>39</v>
      </c>
      <c r="AB526">
        <v>117</v>
      </c>
      <c r="AC526" t="s">
        <v>37</v>
      </c>
      <c r="AK526" s="4" t="str">
        <f t="shared" si="175"/>
        <v>rename Volume_117 "Pile117"</v>
      </c>
      <c r="AL526" s="3"/>
      <c r="AM526" s="3"/>
      <c r="AN526" s="3"/>
      <c r="AO526" s="3"/>
      <c r="AP526" s="3"/>
    </row>
    <row r="527" spans="24:42" x14ac:dyDescent="0.25">
      <c r="X527" t="s">
        <v>44</v>
      </c>
      <c r="Y527">
        <v>118</v>
      </c>
      <c r="Z527" t="s">
        <v>35</v>
      </c>
      <c r="AA527" t="s">
        <v>39</v>
      </c>
      <c r="AB527">
        <v>118</v>
      </c>
      <c r="AC527" t="s">
        <v>37</v>
      </c>
      <c r="AK527" s="4" t="str">
        <f t="shared" si="175"/>
        <v>rename Volume_118 "Pile118"</v>
      </c>
      <c r="AL527" s="3"/>
      <c r="AM527" s="3"/>
      <c r="AN527" s="3"/>
      <c r="AO527" s="3"/>
      <c r="AP527" s="3"/>
    </row>
    <row r="528" spans="24:42" x14ac:dyDescent="0.25">
      <c r="X528" t="s">
        <v>44</v>
      </c>
      <c r="Y528">
        <v>119</v>
      </c>
      <c r="Z528" t="s">
        <v>35</v>
      </c>
      <c r="AA528" t="s">
        <v>39</v>
      </c>
      <c r="AB528">
        <v>119</v>
      </c>
      <c r="AC528" t="s">
        <v>37</v>
      </c>
      <c r="AK528" s="4" t="str">
        <f t="shared" si="175"/>
        <v>rename Volume_119 "Pile119"</v>
      </c>
      <c r="AL528" s="3"/>
      <c r="AM528" s="3"/>
      <c r="AN528" s="3"/>
      <c r="AO528" s="3"/>
      <c r="AP528" s="3"/>
    </row>
    <row r="529" spans="24:42" x14ac:dyDescent="0.25">
      <c r="X529" t="s">
        <v>44</v>
      </c>
      <c r="Y529">
        <v>120</v>
      </c>
      <c r="Z529" t="s">
        <v>35</v>
      </c>
      <c r="AA529" t="s">
        <v>39</v>
      </c>
      <c r="AB529">
        <v>120</v>
      </c>
      <c r="AC529" t="s">
        <v>37</v>
      </c>
      <c r="AK529" s="4" t="str">
        <f t="shared" si="175"/>
        <v>rename Volume_120 "Pile120"</v>
      </c>
      <c r="AL529" s="3"/>
      <c r="AM529" s="3"/>
      <c r="AN529" s="3"/>
      <c r="AO529" s="3"/>
      <c r="AP529" s="3"/>
    </row>
    <row r="530" spans="24:42" x14ac:dyDescent="0.25">
      <c r="X530" t="s">
        <v>44</v>
      </c>
      <c r="Y530">
        <v>121</v>
      </c>
      <c r="Z530" t="s">
        <v>35</v>
      </c>
      <c r="AA530" t="s">
        <v>39</v>
      </c>
      <c r="AB530">
        <v>121</v>
      </c>
      <c r="AC530" t="s">
        <v>37</v>
      </c>
      <c r="AK530" s="4" t="str">
        <f t="shared" si="175"/>
        <v>rename Volume_121 "Pile121"</v>
      </c>
      <c r="AL530" s="3"/>
      <c r="AM530" s="3"/>
      <c r="AN530" s="3"/>
      <c r="AO530" s="3"/>
      <c r="AP530" s="3"/>
    </row>
    <row r="531" spans="24:42" x14ac:dyDescent="0.25">
      <c r="X531" t="s">
        <v>44</v>
      </c>
      <c r="Y531">
        <v>122</v>
      </c>
      <c r="Z531" t="s">
        <v>35</v>
      </c>
      <c r="AA531" t="s">
        <v>39</v>
      </c>
      <c r="AB531">
        <v>122</v>
      </c>
      <c r="AC531" t="s">
        <v>37</v>
      </c>
      <c r="AK531" s="4" t="str">
        <f t="shared" si="175"/>
        <v>rename Volume_122 "Pile122"</v>
      </c>
      <c r="AL531" s="3"/>
      <c r="AM531" s="3"/>
      <c r="AN531" s="3"/>
      <c r="AO531" s="3"/>
      <c r="AP531" s="3"/>
    </row>
    <row r="532" spans="24:42" x14ac:dyDescent="0.25">
      <c r="X532" t="s">
        <v>44</v>
      </c>
      <c r="Y532">
        <v>123</v>
      </c>
      <c r="Z532" t="s">
        <v>35</v>
      </c>
      <c r="AA532" t="s">
        <v>39</v>
      </c>
      <c r="AB532">
        <v>123</v>
      </c>
      <c r="AC532" t="s">
        <v>37</v>
      </c>
      <c r="AK532" s="4" t="str">
        <f t="shared" si="175"/>
        <v>rename Volume_123 "Pile123"</v>
      </c>
      <c r="AL532" s="3"/>
      <c r="AM532" s="3"/>
      <c r="AN532" s="3"/>
      <c r="AO532" s="3"/>
      <c r="AP532" s="3"/>
    </row>
    <row r="533" spans="24:42" x14ac:dyDescent="0.25">
      <c r="X533" t="s">
        <v>44</v>
      </c>
      <c r="Y533">
        <v>124</v>
      </c>
      <c r="Z533" t="s">
        <v>35</v>
      </c>
      <c r="AA533" t="s">
        <v>39</v>
      </c>
      <c r="AB533">
        <v>124</v>
      </c>
      <c r="AC533" t="s">
        <v>37</v>
      </c>
      <c r="AK533" s="4" t="str">
        <f t="shared" si="175"/>
        <v>rename Volume_124 "Pile124"</v>
      </c>
      <c r="AL533" s="3"/>
      <c r="AM533" s="3"/>
      <c r="AN533" s="3"/>
      <c r="AO533" s="3"/>
      <c r="AP533" s="3"/>
    </row>
    <row r="534" spans="24:42" x14ac:dyDescent="0.25">
      <c r="X534" t="s">
        <v>44</v>
      </c>
      <c r="Y534">
        <v>125</v>
      </c>
      <c r="Z534" t="s">
        <v>35</v>
      </c>
      <c r="AA534" t="s">
        <v>39</v>
      </c>
      <c r="AB534">
        <v>125</v>
      </c>
      <c r="AC534" t="s">
        <v>37</v>
      </c>
      <c r="AK534" s="4" t="str">
        <f t="shared" si="175"/>
        <v>rename Volume_125 "Pile125"</v>
      </c>
      <c r="AL534" s="3"/>
      <c r="AM534" s="3"/>
      <c r="AN534" s="3"/>
      <c r="AO534" s="3"/>
      <c r="AP534" s="3"/>
    </row>
    <row r="535" spans="24:42" x14ac:dyDescent="0.25">
      <c r="X535" t="s">
        <v>44</v>
      </c>
      <c r="Y535">
        <v>126</v>
      </c>
      <c r="Z535" t="s">
        <v>35</v>
      </c>
      <c r="AA535" t="s">
        <v>39</v>
      </c>
      <c r="AB535">
        <v>126</v>
      </c>
      <c r="AC535" t="s">
        <v>37</v>
      </c>
      <c r="AK535" s="4" t="str">
        <f t="shared" si="175"/>
        <v>rename Volume_126 "Pile126"</v>
      </c>
      <c r="AL535" s="3"/>
      <c r="AM535" s="3"/>
      <c r="AN535" s="3"/>
      <c r="AO535" s="3"/>
      <c r="AP535" s="3"/>
    </row>
    <row r="536" spans="24:42" x14ac:dyDescent="0.25">
      <c r="X536" t="s">
        <v>44</v>
      </c>
      <c r="Y536">
        <v>127</v>
      </c>
      <c r="Z536" t="s">
        <v>35</v>
      </c>
      <c r="AA536" t="s">
        <v>39</v>
      </c>
      <c r="AB536">
        <v>127</v>
      </c>
      <c r="AC536" t="s">
        <v>37</v>
      </c>
      <c r="AK536" s="4" t="str">
        <f t="shared" si="175"/>
        <v>rename Volume_127 "Pile127"</v>
      </c>
      <c r="AL536" s="3"/>
      <c r="AM536" s="3"/>
      <c r="AN536" s="3"/>
      <c r="AO536" s="3"/>
      <c r="AP536" s="3"/>
    </row>
    <row r="537" spans="24:42" x14ac:dyDescent="0.25">
      <c r="X537" t="s">
        <v>44</v>
      </c>
      <c r="Y537">
        <v>128</v>
      </c>
      <c r="Z537" t="s">
        <v>35</v>
      </c>
      <c r="AA537" t="s">
        <v>39</v>
      </c>
      <c r="AB537">
        <v>128</v>
      </c>
      <c r="AC537" t="s">
        <v>37</v>
      </c>
      <c r="AK537" s="4" t="str">
        <f t="shared" si="175"/>
        <v>rename Volume_128 "Pile128"</v>
      </c>
      <c r="AL537" s="3"/>
      <c r="AM537" s="3"/>
      <c r="AN537" s="3"/>
      <c r="AO537" s="3"/>
      <c r="AP537" s="3"/>
    </row>
    <row r="538" spans="24:42" x14ac:dyDescent="0.25">
      <c r="X538" t="s">
        <v>44</v>
      </c>
      <c r="Y538">
        <v>129</v>
      </c>
      <c r="Z538" t="s">
        <v>35</v>
      </c>
      <c r="AA538" t="s">
        <v>39</v>
      </c>
      <c r="AB538">
        <v>129</v>
      </c>
      <c r="AC538" t="s">
        <v>37</v>
      </c>
      <c r="AK538" s="4" t="str">
        <f t="shared" si="175"/>
        <v>rename Volume_129 "Pile129"</v>
      </c>
      <c r="AL538" s="3"/>
      <c r="AM538" s="3"/>
      <c r="AN538" s="3"/>
      <c r="AO538" s="3"/>
      <c r="AP538" s="3"/>
    </row>
    <row r="539" spans="24:42" x14ac:dyDescent="0.25">
      <c r="X539" t="s">
        <v>44</v>
      </c>
      <c r="Y539">
        <v>130</v>
      </c>
      <c r="Z539" t="s">
        <v>35</v>
      </c>
      <c r="AA539" t="s">
        <v>39</v>
      </c>
      <c r="AB539">
        <v>130</v>
      </c>
      <c r="AC539" t="s">
        <v>37</v>
      </c>
      <c r="AK539" s="4" t="str">
        <f t="shared" ref="AK539:AK543" si="176">X539&amp;Y539&amp;Z539&amp;AA539&amp;AB539&amp;AC539</f>
        <v>rename Volume_130 "Pile130"</v>
      </c>
      <c r="AL539" s="3"/>
      <c r="AM539" s="3"/>
      <c r="AN539" s="3"/>
      <c r="AO539" s="3"/>
      <c r="AP539" s="3"/>
    </row>
    <row r="540" spans="24:42" x14ac:dyDescent="0.25">
      <c r="X540" t="s">
        <v>44</v>
      </c>
      <c r="Y540">
        <v>131</v>
      </c>
      <c r="Z540" t="s">
        <v>35</v>
      </c>
      <c r="AA540" t="s">
        <v>39</v>
      </c>
      <c r="AB540">
        <v>131</v>
      </c>
      <c r="AC540" t="s">
        <v>37</v>
      </c>
      <c r="AK540" s="4" t="str">
        <f t="shared" si="176"/>
        <v>rename Volume_131 "Pile131"</v>
      </c>
      <c r="AL540" s="3"/>
      <c r="AM540" s="3"/>
      <c r="AN540" s="3"/>
      <c r="AO540" s="3"/>
      <c r="AP540" s="3"/>
    </row>
    <row r="541" spans="24:42" x14ac:dyDescent="0.25">
      <c r="X541" t="s">
        <v>44</v>
      </c>
      <c r="Y541">
        <v>132</v>
      </c>
      <c r="Z541" t="s">
        <v>35</v>
      </c>
      <c r="AA541" t="s">
        <v>39</v>
      </c>
      <c r="AB541">
        <v>132</v>
      </c>
      <c r="AC541" t="s">
        <v>37</v>
      </c>
      <c r="AK541" s="4" t="str">
        <f t="shared" si="176"/>
        <v>rename Volume_132 "Pile132"</v>
      </c>
      <c r="AL541" s="3"/>
      <c r="AM541" s="3"/>
      <c r="AN541" s="3"/>
      <c r="AO541" s="3"/>
      <c r="AP541" s="3"/>
    </row>
    <row r="542" spans="24:42" x14ac:dyDescent="0.25">
      <c r="X542" t="s">
        <v>44</v>
      </c>
      <c r="Y542">
        <v>133</v>
      </c>
      <c r="Z542" t="s">
        <v>35</v>
      </c>
      <c r="AA542" t="s">
        <v>39</v>
      </c>
      <c r="AB542">
        <v>133</v>
      </c>
      <c r="AC542" t="s">
        <v>37</v>
      </c>
      <c r="AK542" s="4" t="str">
        <f t="shared" si="176"/>
        <v>rename Volume_133 "Pile133"</v>
      </c>
      <c r="AL542" s="3"/>
      <c r="AM542" s="3"/>
      <c r="AN542" s="3"/>
      <c r="AO542" s="3"/>
      <c r="AP542" s="3"/>
    </row>
    <row r="543" spans="24:42" x14ac:dyDescent="0.25">
      <c r="X543" t="s">
        <v>44</v>
      </c>
      <c r="Y543">
        <v>134</v>
      </c>
      <c r="Z543" t="s">
        <v>35</v>
      </c>
      <c r="AA543" t="s">
        <v>39</v>
      </c>
      <c r="AB543">
        <v>134</v>
      </c>
      <c r="AC543" t="s">
        <v>37</v>
      </c>
      <c r="AK543" s="4" t="str">
        <f t="shared" si="176"/>
        <v>rename Volume_134 "Pile134"</v>
      </c>
      <c r="AL543" s="3"/>
      <c r="AM543" s="3"/>
      <c r="AN543" s="3"/>
      <c r="AO543" s="3"/>
      <c r="AP543" s="3"/>
    </row>
    <row r="544" spans="24:42" x14ac:dyDescent="0.25">
      <c r="AK544" t="s">
        <v>32</v>
      </c>
    </row>
    <row r="545" spans="24:41" x14ac:dyDescent="0.25">
      <c r="X545" t="s">
        <v>45</v>
      </c>
      <c r="Y545">
        <v>1</v>
      </c>
      <c r="AK545" s="4" t="str">
        <f>X545&amp;Y545</f>
        <v>surfload Loading_pile_1</v>
      </c>
      <c r="AL545" s="3"/>
      <c r="AM545" s="3"/>
      <c r="AN545" s="3"/>
      <c r="AO545" s="3"/>
    </row>
    <row r="546" spans="24:41" x14ac:dyDescent="0.25">
      <c r="X546" t="s">
        <v>45</v>
      </c>
      <c r="Y546">
        <v>2</v>
      </c>
      <c r="AK546" s="4" t="str">
        <f t="shared" ref="AK546:AK609" si="177">X546&amp;Y546</f>
        <v>surfload Loading_pile_2</v>
      </c>
      <c r="AL546" s="3"/>
      <c r="AM546" s="3"/>
      <c r="AN546" s="3"/>
      <c r="AO546" s="3"/>
    </row>
    <row r="547" spans="24:41" x14ac:dyDescent="0.25">
      <c r="X547" t="s">
        <v>45</v>
      </c>
      <c r="Y547">
        <v>3</v>
      </c>
      <c r="AK547" s="4" t="str">
        <f t="shared" si="177"/>
        <v>surfload Loading_pile_3</v>
      </c>
      <c r="AL547" s="3"/>
      <c r="AM547" s="3"/>
      <c r="AN547" s="3"/>
      <c r="AO547" s="3"/>
    </row>
    <row r="548" spans="24:41" x14ac:dyDescent="0.25">
      <c r="X548" t="s">
        <v>45</v>
      </c>
      <c r="Y548">
        <v>4</v>
      </c>
      <c r="AK548" s="4" t="str">
        <f t="shared" si="177"/>
        <v>surfload Loading_pile_4</v>
      </c>
      <c r="AL548" s="3"/>
      <c r="AM548" s="3"/>
      <c r="AN548" s="3"/>
      <c r="AO548" s="3"/>
    </row>
    <row r="549" spans="24:41" x14ac:dyDescent="0.25">
      <c r="X549" t="s">
        <v>45</v>
      </c>
      <c r="Y549">
        <v>5</v>
      </c>
      <c r="AK549" s="4" t="str">
        <f t="shared" si="177"/>
        <v>surfload Loading_pile_5</v>
      </c>
      <c r="AL549" s="3"/>
      <c r="AM549" s="3"/>
      <c r="AN549" s="3"/>
      <c r="AO549" s="3"/>
    </row>
    <row r="550" spans="24:41" x14ac:dyDescent="0.25">
      <c r="X550" t="s">
        <v>45</v>
      </c>
      <c r="Y550">
        <v>6</v>
      </c>
      <c r="AK550" s="4" t="str">
        <f t="shared" si="177"/>
        <v>surfload Loading_pile_6</v>
      </c>
      <c r="AL550" s="3"/>
      <c r="AM550" s="3"/>
      <c r="AN550" s="3"/>
      <c r="AO550" s="3"/>
    </row>
    <row r="551" spans="24:41" x14ac:dyDescent="0.25">
      <c r="X551" t="s">
        <v>45</v>
      </c>
      <c r="Y551">
        <v>7</v>
      </c>
      <c r="AK551" s="4" t="str">
        <f t="shared" si="177"/>
        <v>surfload Loading_pile_7</v>
      </c>
      <c r="AL551" s="3"/>
      <c r="AM551" s="3"/>
      <c r="AN551" s="3"/>
      <c r="AO551" s="3"/>
    </row>
    <row r="552" spans="24:41" x14ac:dyDescent="0.25">
      <c r="X552" t="s">
        <v>45</v>
      </c>
      <c r="Y552">
        <v>8</v>
      </c>
      <c r="AK552" s="4" t="str">
        <f t="shared" si="177"/>
        <v>surfload Loading_pile_8</v>
      </c>
      <c r="AL552" s="3"/>
      <c r="AM552" s="3"/>
      <c r="AN552" s="3"/>
      <c r="AO552" s="3"/>
    </row>
    <row r="553" spans="24:41" x14ac:dyDescent="0.25">
      <c r="X553" t="s">
        <v>45</v>
      </c>
      <c r="Y553">
        <v>9</v>
      </c>
      <c r="AK553" s="4" t="str">
        <f t="shared" si="177"/>
        <v>surfload Loading_pile_9</v>
      </c>
      <c r="AL553" s="3"/>
      <c r="AM553" s="3"/>
      <c r="AN553" s="3"/>
      <c r="AO553" s="3"/>
    </row>
    <row r="554" spans="24:41" x14ac:dyDescent="0.25">
      <c r="X554" t="s">
        <v>45</v>
      </c>
      <c r="Y554">
        <v>10</v>
      </c>
      <c r="AK554" s="4" t="str">
        <f t="shared" si="177"/>
        <v>surfload Loading_pile_10</v>
      </c>
      <c r="AL554" s="3"/>
      <c r="AM554" s="3"/>
      <c r="AN554" s="3"/>
      <c r="AO554" s="3"/>
    </row>
    <row r="555" spans="24:41" x14ac:dyDescent="0.25">
      <c r="X555" t="s">
        <v>45</v>
      </c>
      <c r="Y555">
        <v>11</v>
      </c>
      <c r="AK555" s="4" t="str">
        <f t="shared" si="177"/>
        <v>surfload Loading_pile_11</v>
      </c>
      <c r="AL555" s="3"/>
      <c r="AM555" s="3"/>
      <c r="AN555" s="3"/>
      <c r="AO555" s="3"/>
    </row>
    <row r="556" spans="24:41" x14ac:dyDescent="0.25">
      <c r="X556" t="s">
        <v>45</v>
      </c>
      <c r="Y556">
        <v>12</v>
      </c>
      <c r="AK556" s="4" t="str">
        <f t="shared" si="177"/>
        <v>surfload Loading_pile_12</v>
      </c>
      <c r="AL556" s="3"/>
      <c r="AM556" s="3"/>
      <c r="AN556" s="3"/>
      <c r="AO556" s="3"/>
    </row>
    <row r="557" spans="24:41" x14ac:dyDescent="0.25">
      <c r="X557" t="s">
        <v>45</v>
      </c>
      <c r="Y557">
        <v>13</v>
      </c>
      <c r="AK557" s="4" t="str">
        <f t="shared" si="177"/>
        <v>surfload Loading_pile_13</v>
      </c>
      <c r="AL557" s="3"/>
      <c r="AM557" s="3"/>
      <c r="AN557" s="3"/>
      <c r="AO557" s="3"/>
    </row>
    <row r="558" spans="24:41" x14ac:dyDescent="0.25">
      <c r="X558" t="s">
        <v>45</v>
      </c>
      <c r="Y558">
        <v>14</v>
      </c>
      <c r="AK558" s="4" t="str">
        <f t="shared" si="177"/>
        <v>surfload Loading_pile_14</v>
      </c>
      <c r="AL558" s="3"/>
      <c r="AM558" s="3"/>
      <c r="AN558" s="3"/>
      <c r="AO558" s="3"/>
    </row>
    <row r="559" spans="24:41" x14ac:dyDescent="0.25">
      <c r="X559" t="s">
        <v>45</v>
      </c>
      <c r="Y559">
        <v>15</v>
      </c>
      <c r="AK559" s="4" t="str">
        <f t="shared" si="177"/>
        <v>surfload Loading_pile_15</v>
      </c>
      <c r="AL559" s="3"/>
      <c r="AM559" s="3"/>
      <c r="AN559" s="3"/>
      <c r="AO559" s="3"/>
    </row>
    <row r="560" spans="24:41" x14ac:dyDescent="0.25">
      <c r="X560" t="s">
        <v>45</v>
      </c>
      <c r="Y560">
        <v>16</v>
      </c>
      <c r="AK560" s="4" t="str">
        <f t="shared" si="177"/>
        <v>surfload Loading_pile_16</v>
      </c>
      <c r="AL560" s="3"/>
      <c r="AM560" s="3"/>
      <c r="AN560" s="3"/>
      <c r="AO560" s="3"/>
    </row>
    <row r="561" spans="24:41" x14ac:dyDescent="0.25">
      <c r="X561" t="s">
        <v>45</v>
      </c>
      <c r="Y561">
        <v>17</v>
      </c>
      <c r="AK561" s="4" t="str">
        <f t="shared" si="177"/>
        <v>surfload Loading_pile_17</v>
      </c>
      <c r="AL561" s="3"/>
      <c r="AM561" s="3"/>
      <c r="AN561" s="3"/>
      <c r="AO561" s="3"/>
    </row>
    <row r="562" spans="24:41" x14ac:dyDescent="0.25">
      <c r="X562" t="s">
        <v>45</v>
      </c>
      <c r="Y562">
        <v>18</v>
      </c>
      <c r="AK562" s="4" t="str">
        <f t="shared" si="177"/>
        <v>surfload Loading_pile_18</v>
      </c>
      <c r="AL562" s="3"/>
      <c r="AM562" s="3"/>
      <c r="AN562" s="3"/>
      <c r="AO562" s="3"/>
    </row>
    <row r="563" spans="24:41" x14ac:dyDescent="0.25">
      <c r="X563" t="s">
        <v>45</v>
      </c>
      <c r="Y563">
        <v>19</v>
      </c>
      <c r="AK563" s="4" t="str">
        <f t="shared" si="177"/>
        <v>surfload Loading_pile_19</v>
      </c>
      <c r="AL563" s="3"/>
      <c r="AM563" s="3"/>
      <c r="AN563" s="3"/>
      <c r="AO563" s="3"/>
    </row>
    <row r="564" spans="24:41" x14ac:dyDescent="0.25">
      <c r="X564" t="s">
        <v>45</v>
      </c>
      <c r="Y564">
        <v>20</v>
      </c>
      <c r="AK564" s="4" t="str">
        <f t="shared" si="177"/>
        <v>surfload Loading_pile_20</v>
      </c>
      <c r="AL564" s="3"/>
      <c r="AM564" s="3"/>
      <c r="AN564" s="3"/>
      <c r="AO564" s="3"/>
    </row>
    <row r="565" spans="24:41" x14ac:dyDescent="0.25">
      <c r="X565" t="s">
        <v>45</v>
      </c>
      <c r="Y565">
        <v>21</v>
      </c>
      <c r="AK565" s="4" t="str">
        <f t="shared" si="177"/>
        <v>surfload Loading_pile_21</v>
      </c>
      <c r="AL565" s="3"/>
      <c r="AM565" s="3"/>
      <c r="AN565" s="3"/>
      <c r="AO565" s="3"/>
    </row>
    <row r="566" spans="24:41" x14ac:dyDescent="0.25">
      <c r="X566" t="s">
        <v>45</v>
      </c>
      <c r="Y566">
        <v>22</v>
      </c>
      <c r="AK566" s="4" t="str">
        <f t="shared" si="177"/>
        <v>surfload Loading_pile_22</v>
      </c>
      <c r="AL566" s="3"/>
      <c r="AM566" s="3"/>
      <c r="AN566" s="3"/>
      <c r="AO566" s="3"/>
    </row>
    <row r="567" spans="24:41" x14ac:dyDescent="0.25">
      <c r="X567" t="s">
        <v>45</v>
      </c>
      <c r="Y567">
        <v>23</v>
      </c>
      <c r="AK567" s="4" t="str">
        <f t="shared" si="177"/>
        <v>surfload Loading_pile_23</v>
      </c>
      <c r="AL567" s="3"/>
      <c r="AM567" s="3"/>
      <c r="AN567" s="3"/>
      <c r="AO567" s="3"/>
    </row>
    <row r="568" spans="24:41" x14ac:dyDescent="0.25">
      <c r="X568" t="s">
        <v>45</v>
      </c>
      <c r="Y568">
        <v>24</v>
      </c>
      <c r="AK568" s="4" t="str">
        <f t="shared" si="177"/>
        <v>surfload Loading_pile_24</v>
      </c>
      <c r="AL568" s="3"/>
      <c r="AM568" s="3"/>
      <c r="AN568" s="3"/>
      <c r="AO568" s="3"/>
    </row>
    <row r="569" spans="24:41" x14ac:dyDescent="0.25">
      <c r="X569" t="s">
        <v>45</v>
      </c>
      <c r="Y569">
        <v>25</v>
      </c>
      <c r="AK569" s="4" t="str">
        <f t="shared" si="177"/>
        <v>surfload Loading_pile_25</v>
      </c>
      <c r="AL569" s="3"/>
      <c r="AM569" s="3"/>
      <c r="AN569" s="3"/>
      <c r="AO569" s="3"/>
    </row>
    <row r="570" spans="24:41" x14ac:dyDescent="0.25">
      <c r="X570" t="s">
        <v>45</v>
      </c>
      <c r="Y570">
        <v>26</v>
      </c>
      <c r="AK570" s="4" t="str">
        <f t="shared" si="177"/>
        <v>surfload Loading_pile_26</v>
      </c>
      <c r="AL570" s="3"/>
      <c r="AM570" s="3"/>
      <c r="AN570" s="3"/>
      <c r="AO570" s="3"/>
    </row>
    <row r="571" spans="24:41" x14ac:dyDescent="0.25">
      <c r="X571" t="s">
        <v>45</v>
      </c>
      <c r="Y571">
        <v>27</v>
      </c>
      <c r="AK571" s="4" t="str">
        <f t="shared" si="177"/>
        <v>surfload Loading_pile_27</v>
      </c>
      <c r="AL571" s="3"/>
      <c r="AM571" s="3"/>
      <c r="AN571" s="3"/>
      <c r="AO571" s="3"/>
    </row>
    <row r="572" spans="24:41" x14ac:dyDescent="0.25">
      <c r="X572" t="s">
        <v>45</v>
      </c>
      <c r="Y572">
        <v>28</v>
      </c>
      <c r="AK572" s="4" t="str">
        <f t="shared" si="177"/>
        <v>surfload Loading_pile_28</v>
      </c>
      <c r="AL572" s="3"/>
      <c r="AM572" s="3"/>
      <c r="AN572" s="3"/>
      <c r="AO572" s="3"/>
    </row>
    <row r="573" spans="24:41" x14ac:dyDescent="0.25">
      <c r="X573" t="s">
        <v>45</v>
      </c>
      <c r="Y573">
        <v>29</v>
      </c>
      <c r="AK573" s="4" t="str">
        <f t="shared" si="177"/>
        <v>surfload Loading_pile_29</v>
      </c>
      <c r="AL573" s="3"/>
      <c r="AM573" s="3"/>
      <c r="AN573" s="3"/>
      <c r="AO573" s="3"/>
    </row>
    <row r="574" spans="24:41" x14ac:dyDescent="0.25">
      <c r="X574" t="s">
        <v>45</v>
      </c>
      <c r="Y574">
        <v>30</v>
      </c>
      <c r="AK574" s="4" t="str">
        <f t="shared" si="177"/>
        <v>surfload Loading_pile_30</v>
      </c>
      <c r="AL574" s="3"/>
      <c r="AM574" s="3"/>
      <c r="AN574" s="3"/>
      <c r="AO574" s="3"/>
    </row>
    <row r="575" spans="24:41" x14ac:dyDescent="0.25">
      <c r="X575" t="s">
        <v>45</v>
      </c>
      <c r="Y575">
        <v>31</v>
      </c>
      <c r="AK575" s="4" t="str">
        <f t="shared" si="177"/>
        <v>surfload Loading_pile_31</v>
      </c>
      <c r="AL575" s="3"/>
      <c r="AM575" s="3"/>
      <c r="AN575" s="3"/>
      <c r="AO575" s="3"/>
    </row>
    <row r="576" spans="24:41" x14ac:dyDescent="0.25">
      <c r="X576" t="s">
        <v>45</v>
      </c>
      <c r="Y576">
        <v>32</v>
      </c>
      <c r="AK576" s="4" t="str">
        <f t="shared" si="177"/>
        <v>surfload Loading_pile_32</v>
      </c>
      <c r="AL576" s="3"/>
      <c r="AM576" s="3"/>
      <c r="AN576" s="3"/>
      <c r="AO576" s="3"/>
    </row>
    <row r="577" spans="24:41" x14ac:dyDescent="0.25">
      <c r="X577" t="s">
        <v>45</v>
      </c>
      <c r="Y577">
        <v>33</v>
      </c>
      <c r="AK577" s="4" t="str">
        <f t="shared" si="177"/>
        <v>surfload Loading_pile_33</v>
      </c>
      <c r="AL577" s="3"/>
      <c r="AM577" s="3"/>
      <c r="AN577" s="3"/>
      <c r="AO577" s="3"/>
    </row>
    <row r="578" spans="24:41" x14ac:dyDescent="0.25">
      <c r="X578" t="s">
        <v>45</v>
      </c>
      <c r="Y578">
        <v>34</v>
      </c>
      <c r="AK578" s="4" t="str">
        <f t="shared" si="177"/>
        <v>surfload Loading_pile_34</v>
      </c>
      <c r="AL578" s="3"/>
      <c r="AM578" s="3"/>
      <c r="AN578" s="3"/>
      <c r="AO578" s="3"/>
    </row>
    <row r="579" spans="24:41" x14ac:dyDescent="0.25">
      <c r="X579" t="s">
        <v>45</v>
      </c>
      <c r="Y579">
        <v>35</v>
      </c>
      <c r="AK579" s="4" t="str">
        <f t="shared" si="177"/>
        <v>surfload Loading_pile_35</v>
      </c>
      <c r="AL579" s="3"/>
      <c r="AM579" s="3"/>
      <c r="AN579" s="3"/>
      <c r="AO579" s="3"/>
    </row>
    <row r="580" spans="24:41" x14ac:dyDescent="0.25">
      <c r="X580" t="s">
        <v>45</v>
      </c>
      <c r="Y580">
        <v>36</v>
      </c>
      <c r="AK580" s="4" t="str">
        <f t="shared" si="177"/>
        <v>surfload Loading_pile_36</v>
      </c>
      <c r="AL580" s="3"/>
      <c r="AM580" s="3"/>
      <c r="AN580" s="3"/>
      <c r="AO580" s="3"/>
    </row>
    <row r="581" spans="24:41" x14ac:dyDescent="0.25">
      <c r="X581" t="s">
        <v>45</v>
      </c>
      <c r="Y581">
        <v>37</v>
      </c>
      <c r="AK581" s="4" t="str">
        <f t="shared" si="177"/>
        <v>surfload Loading_pile_37</v>
      </c>
      <c r="AL581" s="3"/>
      <c r="AM581" s="3"/>
      <c r="AN581" s="3"/>
      <c r="AO581" s="3"/>
    </row>
    <row r="582" spans="24:41" x14ac:dyDescent="0.25">
      <c r="X582" t="s">
        <v>45</v>
      </c>
      <c r="Y582">
        <v>38</v>
      </c>
      <c r="AK582" s="4" t="str">
        <f t="shared" si="177"/>
        <v>surfload Loading_pile_38</v>
      </c>
      <c r="AL582" s="3"/>
      <c r="AM582" s="3"/>
      <c r="AN582" s="3"/>
      <c r="AO582" s="3"/>
    </row>
    <row r="583" spans="24:41" x14ac:dyDescent="0.25">
      <c r="X583" t="s">
        <v>45</v>
      </c>
      <c r="Y583">
        <v>39</v>
      </c>
      <c r="AK583" s="4" t="str">
        <f t="shared" si="177"/>
        <v>surfload Loading_pile_39</v>
      </c>
      <c r="AL583" s="3"/>
      <c r="AM583" s="3"/>
      <c r="AN583" s="3"/>
      <c r="AO583" s="3"/>
    </row>
    <row r="584" spans="24:41" x14ac:dyDescent="0.25">
      <c r="X584" t="s">
        <v>45</v>
      </c>
      <c r="Y584">
        <v>40</v>
      </c>
      <c r="AK584" s="4" t="str">
        <f t="shared" si="177"/>
        <v>surfload Loading_pile_40</v>
      </c>
      <c r="AL584" s="3"/>
      <c r="AM584" s="3"/>
      <c r="AN584" s="3"/>
      <c r="AO584" s="3"/>
    </row>
    <row r="585" spans="24:41" x14ac:dyDescent="0.25">
      <c r="X585" t="s">
        <v>45</v>
      </c>
      <c r="Y585">
        <v>41</v>
      </c>
      <c r="AK585" s="4" t="str">
        <f t="shared" si="177"/>
        <v>surfload Loading_pile_41</v>
      </c>
      <c r="AL585" s="3"/>
      <c r="AM585" s="3"/>
      <c r="AN585" s="3"/>
      <c r="AO585" s="3"/>
    </row>
    <row r="586" spans="24:41" x14ac:dyDescent="0.25">
      <c r="X586" t="s">
        <v>45</v>
      </c>
      <c r="Y586">
        <v>42</v>
      </c>
      <c r="AK586" s="4" t="str">
        <f t="shared" si="177"/>
        <v>surfload Loading_pile_42</v>
      </c>
      <c r="AL586" s="3"/>
      <c r="AM586" s="3"/>
      <c r="AN586" s="3"/>
      <c r="AO586" s="3"/>
    </row>
    <row r="587" spans="24:41" x14ac:dyDescent="0.25">
      <c r="X587" t="s">
        <v>45</v>
      </c>
      <c r="Y587">
        <v>43</v>
      </c>
      <c r="AK587" s="4" t="str">
        <f t="shared" si="177"/>
        <v>surfload Loading_pile_43</v>
      </c>
      <c r="AL587" s="3"/>
      <c r="AM587" s="3"/>
      <c r="AN587" s="3"/>
      <c r="AO587" s="3"/>
    </row>
    <row r="588" spans="24:41" x14ac:dyDescent="0.25">
      <c r="X588" t="s">
        <v>45</v>
      </c>
      <c r="Y588">
        <v>44</v>
      </c>
      <c r="AK588" s="4" t="str">
        <f t="shared" si="177"/>
        <v>surfload Loading_pile_44</v>
      </c>
      <c r="AL588" s="3"/>
      <c r="AM588" s="3"/>
      <c r="AN588" s="3"/>
      <c r="AO588" s="3"/>
    </row>
    <row r="589" spans="24:41" x14ac:dyDescent="0.25">
      <c r="X589" t="s">
        <v>45</v>
      </c>
      <c r="Y589">
        <v>45</v>
      </c>
      <c r="AK589" s="4" t="str">
        <f t="shared" si="177"/>
        <v>surfload Loading_pile_45</v>
      </c>
      <c r="AL589" s="3"/>
      <c r="AM589" s="3"/>
      <c r="AN589" s="3"/>
      <c r="AO589" s="3"/>
    </row>
    <row r="590" spans="24:41" x14ac:dyDescent="0.25">
      <c r="X590" t="s">
        <v>45</v>
      </c>
      <c r="Y590">
        <v>46</v>
      </c>
      <c r="AK590" s="4" t="str">
        <f t="shared" si="177"/>
        <v>surfload Loading_pile_46</v>
      </c>
      <c r="AL590" s="3"/>
      <c r="AM590" s="3"/>
      <c r="AN590" s="3"/>
      <c r="AO590" s="3"/>
    </row>
    <row r="591" spans="24:41" x14ac:dyDescent="0.25">
      <c r="X591" t="s">
        <v>45</v>
      </c>
      <c r="Y591">
        <v>47</v>
      </c>
      <c r="AK591" s="4" t="str">
        <f t="shared" si="177"/>
        <v>surfload Loading_pile_47</v>
      </c>
      <c r="AL591" s="3"/>
      <c r="AM591" s="3"/>
      <c r="AN591" s="3"/>
      <c r="AO591" s="3"/>
    </row>
    <row r="592" spans="24:41" x14ac:dyDescent="0.25">
      <c r="X592" t="s">
        <v>45</v>
      </c>
      <c r="Y592">
        <v>48</v>
      </c>
      <c r="AK592" s="4" t="str">
        <f t="shared" si="177"/>
        <v>surfload Loading_pile_48</v>
      </c>
      <c r="AL592" s="3"/>
      <c r="AM592" s="3"/>
      <c r="AN592" s="3"/>
      <c r="AO592" s="3"/>
    </row>
    <row r="593" spans="24:41" x14ac:dyDescent="0.25">
      <c r="X593" t="s">
        <v>45</v>
      </c>
      <c r="Y593">
        <v>49</v>
      </c>
      <c r="AK593" s="4" t="str">
        <f t="shared" si="177"/>
        <v>surfload Loading_pile_49</v>
      </c>
      <c r="AL593" s="3"/>
      <c r="AM593" s="3"/>
      <c r="AN593" s="3"/>
      <c r="AO593" s="3"/>
    </row>
    <row r="594" spans="24:41" x14ac:dyDescent="0.25">
      <c r="X594" t="s">
        <v>45</v>
      </c>
      <c r="Y594">
        <v>50</v>
      </c>
      <c r="AK594" s="4" t="str">
        <f t="shared" si="177"/>
        <v>surfload Loading_pile_50</v>
      </c>
      <c r="AL594" s="3"/>
      <c r="AM594" s="3"/>
      <c r="AN594" s="3"/>
      <c r="AO594" s="3"/>
    </row>
    <row r="595" spans="24:41" x14ac:dyDescent="0.25">
      <c r="X595" t="s">
        <v>45</v>
      </c>
      <c r="Y595">
        <v>51</v>
      </c>
      <c r="AK595" s="4" t="str">
        <f t="shared" si="177"/>
        <v>surfload Loading_pile_51</v>
      </c>
      <c r="AL595" s="3"/>
      <c r="AM595" s="3"/>
      <c r="AN595" s="3"/>
      <c r="AO595" s="3"/>
    </row>
    <row r="596" spans="24:41" x14ac:dyDescent="0.25">
      <c r="X596" t="s">
        <v>45</v>
      </c>
      <c r="Y596">
        <v>52</v>
      </c>
      <c r="AK596" s="4" t="str">
        <f t="shared" si="177"/>
        <v>surfload Loading_pile_52</v>
      </c>
      <c r="AL596" s="3"/>
      <c r="AM596" s="3"/>
      <c r="AN596" s="3"/>
      <c r="AO596" s="3"/>
    </row>
    <row r="597" spans="24:41" x14ac:dyDescent="0.25">
      <c r="X597" t="s">
        <v>45</v>
      </c>
      <c r="Y597">
        <v>53</v>
      </c>
      <c r="AK597" s="4" t="str">
        <f t="shared" si="177"/>
        <v>surfload Loading_pile_53</v>
      </c>
      <c r="AL597" s="3"/>
      <c r="AM597" s="3"/>
      <c r="AN597" s="3"/>
      <c r="AO597" s="3"/>
    </row>
    <row r="598" spans="24:41" x14ac:dyDescent="0.25">
      <c r="X598" t="s">
        <v>45</v>
      </c>
      <c r="Y598">
        <v>54</v>
      </c>
      <c r="AK598" s="4" t="str">
        <f t="shared" si="177"/>
        <v>surfload Loading_pile_54</v>
      </c>
      <c r="AL598" s="3"/>
      <c r="AM598" s="3"/>
      <c r="AN598" s="3"/>
      <c r="AO598" s="3"/>
    </row>
    <row r="599" spans="24:41" x14ac:dyDescent="0.25">
      <c r="X599" t="s">
        <v>45</v>
      </c>
      <c r="Y599">
        <v>55</v>
      </c>
      <c r="AK599" s="4" t="str">
        <f t="shared" si="177"/>
        <v>surfload Loading_pile_55</v>
      </c>
      <c r="AL599" s="3"/>
      <c r="AM599" s="3"/>
      <c r="AN599" s="3"/>
      <c r="AO599" s="3"/>
    </row>
    <row r="600" spans="24:41" x14ac:dyDescent="0.25">
      <c r="X600" t="s">
        <v>45</v>
      </c>
      <c r="Y600">
        <v>56</v>
      </c>
      <c r="AK600" s="4" t="str">
        <f t="shared" si="177"/>
        <v>surfload Loading_pile_56</v>
      </c>
      <c r="AL600" s="3"/>
      <c r="AM600" s="3"/>
      <c r="AN600" s="3"/>
      <c r="AO600" s="3"/>
    </row>
    <row r="601" spans="24:41" x14ac:dyDescent="0.25">
      <c r="X601" t="s">
        <v>45</v>
      </c>
      <c r="Y601">
        <v>57</v>
      </c>
      <c r="AK601" s="4" t="str">
        <f t="shared" si="177"/>
        <v>surfload Loading_pile_57</v>
      </c>
      <c r="AL601" s="3"/>
      <c r="AM601" s="3"/>
      <c r="AN601" s="3"/>
      <c r="AO601" s="3"/>
    </row>
    <row r="602" spans="24:41" x14ac:dyDescent="0.25">
      <c r="X602" t="s">
        <v>45</v>
      </c>
      <c r="Y602">
        <v>58</v>
      </c>
      <c r="AK602" s="4" t="str">
        <f t="shared" si="177"/>
        <v>surfload Loading_pile_58</v>
      </c>
      <c r="AL602" s="3"/>
      <c r="AM602" s="3"/>
      <c r="AN602" s="3"/>
      <c r="AO602" s="3"/>
    </row>
    <row r="603" spans="24:41" x14ac:dyDescent="0.25">
      <c r="X603" t="s">
        <v>45</v>
      </c>
      <c r="Y603">
        <v>59</v>
      </c>
      <c r="AK603" s="4" t="str">
        <f t="shared" si="177"/>
        <v>surfload Loading_pile_59</v>
      </c>
      <c r="AL603" s="3"/>
      <c r="AM603" s="3"/>
      <c r="AN603" s="3"/>
      <c r="AO603" s="3"/>
    </row>
    <row r="604" spans="24:41" x14ac:dyDescent="0.25">
      <c r="X604" t="s">
        <v>45</v>
      </c>
      <c r="Y604">
        <v>60</v>
      </c>
      <c r="AK604" s="4" t="str">
        <f t="shared" si="177"/>
        <v>surfload Loading_pile_60</v>
      </c>
      <c r="AL604" s="3"/>
      <c r="AM604" s="3"/>
      <c r="AN604" s="3"/>
      <c r="AO604" s="3"/>
    </row>
    <row r="605" spans="24:41" x14ac:dyDescent="0.25">
      <c r="X605" t="s">
        <v>45</v>
      </c>
      <c r="Y605">
        <v>61</v>
      </c>
      <c r="AK605" s="4" t="str">
        <f t="shared" si="177"/>
        <v>surfload Loading_pile_61</v>
      </c>
      <c r="AL605" s="3"/>
      <c r="AM605" s="3"/>
      <c r="AN605" s="3"/>
      <c r="AO605" s="3"/>
    </row>
    <row r="606" spans="24:41" x14ac:dyDescent="0.25">
      <c r="X606" t="s">
        <v>45</v>
      </c>
      <c r="Y606">
        <v>62</v>
      </c>
      <c r="AK606" s="4" t="str">
        <f t="shared" si="177"/>
        <v>surfload Loading_pile_62</v>
      </c>
      <c r="AL606" s="3"/>
      <c r="AM606" s="3"/>
      <c r="AN606" s="3"/>
      <c r="AO606" s="3"/>
    </row>
    <row r="607" spans="24:41" x14ac:dyDescent="0.25">
      <c r="X607" t="s">
        <v>45</v>
      </c>
      <c r="Y607">
        <v>63</v>
      </c>
      <c r="AK607" s="4" t="str">
        <f t="shared" si="177"/>
        <v>surfload Loading_pile_63</v>
      </c>
      <c r="AL607" s="3"/>
      <c r="AM607" s="3"/>
      <c r="AN607" s="3"/>
      <c r="AO607" s="3"/>
    </row>
    <row r="608" spans="24:41" x14ac:dyDescent="0.25">
      <c r="X608" t="s">
        <v>45</v>
      </c>
      <c r="Y608">
        <v>64</v>
      </c>
      <c r="AK608" s="4" t="str">
        <f t="shared" si="177"/>
        <v>surfload Loading_pile_64</v>
      </c>
      <c r="AL608" s="3"/>
      <c r="AM608" s="3"/>
      <c r="AN608" s="3"/>
      <c r="AO608" s="3"/>
    </row>
    <row r="609" spans="24:41" x14ac:dyDescent="0.25">
      <c r="X609" t="s">
        <v>45</v>
      </c>
      <c r="Y609">
        <v>65</v>
      </c>
      <c r="AK609" s="4" t="str">
        <f t="shared" si="177"/>
        <v>surfload Loading_pile_65</v>
      </c>
      <c r="AL609" s="3"/>
      <c r="AM609" s="3"/>
      <c r="AN609" s="3"/>
      <c r="AO609" s="3"/>
    </row>
    <row r="610" spans="24:41" x14ac:dyDescent="0.25">
      <c r="X610" t="s">
        <v>45</v>
      </c>
      <c r="Y610">
        <v>66</v>
      </c>
      <c r="AK610" s="4" t="str">
        <f t="shared" ref="AK610:AK673" si="178">X610&amp;Y610</f>
        <v>surfload Loading_pile_66</v>
      </c>
      <c r="AL610" s="3"/>
      <c r="AM610" s="3"/>
      <c r="AN610" s="3"/>
      <c r="AO610" s="3"/>
    </row>
    <row r="611" spans="24:41" x14ac:dyDescent="0.25">
      <c r="X611" t="s">
        <v>45</v>
      </c>
      <c r="Y611">
        <v>67</v>
      </c>
      <c r="AK611" s="4" t="str">
        <f t="shared" si="178"/>
        <v>surfload Loading_pile_67</v>
      </c>
      <c r="AL611" s="3"/>
      <c r="AM611" s="3"/>
      <c r="AN611" s="3"/>
      <c r="AO611" s="3"/>
    </row>
    <row r="612" spans="24:41" x14ac:dyDescent="0.25">
      <c r="X612" t="s">
        <v>45</v>
      </c>
      <c r="Y612">
        <v>68</v>
      </c>
      <c r="AK612" s="4" t="str">
        <f t="shared" si="178"/>
        <v>surfload Loading_pile_68</v>
      </c>
      <c r="AL612" s="3"/>
      <c r="AM612" s="3"/>
      <c r="AN612" s="3"/>
      <c r="AO612" s="3"/>
    </row>
    <row r="613" spans="24:41" x14ac:dyDescent="0.25">
      <c r="X613" t="s">
        <v>45</v>
      </c>
      <c r="Y613">
        <v>69</v>
      </c>
      <c r="AK613" s="4" t="str">
        <f t="shared" si="178"/>
        <v>surfload Loading_pile_69</v>
      </c>
      <c r="AL613" s="3"/>
      <c r="AM613" s="3"/>
      <c r="AN613" s="3"/>
      <c r="AO613" s="3"/>
    </row>
    <row r="614" spans="24:41" x14ac:dyDescent="0.25">
      <c r="X614" t="s">
        <v>45</v>
      </c>
      <c r="Y614">
        <v>70</v>
      </c>
      <c r="AK614" s="4" t="str">
        <f t="shared" si="178"/>
        <v>surfload Loading_pile_70</v>
      </c>
      <c r="AL614" s="3"/>
      <c r="AM614" s="3"/>
      <c r="AN614" s="3"/>
      <c r="AO614" s="3"/>
    </row>
    <row r="615" spans="24:41" x14ac:dyDescent="0.25">
      <c r="X615" t="s">
        <v>45</v>
      </c>
      <c r="Y615">
        <v>71</v>
      </c>
      <c r="AK615" s="4" t="str">
        <f t="shared" si="178"/>
        <v>surfload Loading_pile_71</v>
      </c>
      <c r="AL615" s="3"/>
      <c r="AM615" s="3"/>
      <c r="AN615" s="3"/>
      <c r="AO615" s="3"/>
    </row>
    <row r="616" spans="24:41" x14ac:dyDescent="0.25">
      <c r="X616" t="s">
        <v>45</v>
      </c>
      <c r="Y616">
        <v>72</v>
      </c>
      <c r="AK616" s="4" t="str">
        <f t="shared" si="178"/>
        <v>surfload Loading_pile_72</v>
      </c>
      <c r="AL616" s="3"/>
      <c r="AM616" s="3"/>
      <c r="AN616" s="3"/>
      <c r="AO616" s="3"/>
    </row>
    <row r="617" spans="24:41" x14ac:dyDescent="0.25">
      <c r="X617" t="s">
        <v>45</v>
      </c>
      <c r="Y617">
        <v>73</v>
      </c>
      <c r="AK617" s="4" t="str">
        <f t="shared" si="178"/>
        <v>surfload Loading_pile_73</v>
      </c>
      <c r="AL617" s="3"/>
      <c r="AM617" s="3"/>
      <c r="AN617" s="3"/>
      <c r="AO617" s="3"/>
    </row>
    <row r="618" spans="24:41" x14ac:dyDescent="0.25">
      <c r="X618" t="s">
        <v>45</v>
      </c>
      <c r="Y618">
        <v>74</v>
      </c>
      <c r="AK618" s="4" t="str">
        <f t="shared" si="178"/>
        <v>surfload Loading_pile_74</v>
      </c>
      <c r="AL618" s="3"/>
      <c r="AM618" s="3"/>
      <c r="AN618" s="3"/>
      <c r="AO618" s="3"/>
    </row>
    <row r="619" spans="24:41" x14ac:dyDescent="0.25">
      <c r="X619" t="s">
        <v>45</v>
      </c>
      <c r="Y619">
        <v>75</v>
      </c>
      <c r="AK619" s="4" t="str">
        <f t="shared" si="178"/>
        <v>surfload Loading_pile_75</v>
      </c>
      <c r="AL619" s="3"/>
      <c r="AM619" s="3"/>
      <c r="AN619" s="3"/>
      <c r="AO619" s="3"/>
    </row>
    <row r="620" spans="24:41" x14ac:dyDescent="0.25">
      <c r="X620" t="s">
        <v>45</v>
      </c>
      <c r="Y620">
        <v>76</v>
      </c>
      <c r="AK620" s="4" t="str">
        <f t="shared" si="178"/>
        <v>surfload Loading_pile_76</v>
      </c>
      <c r="AL620" s="3"/>
      <c r="AM620" s="3"/>
      <c r="AN620" s="3"/>
      <c r="AO620" s="3"/>
    </row>
    <row r="621" spans="24:41" x14ac:dyDescent="0.25">
      <c r="X621" t="s">
        <v>45</v>
      </c>
      <c r="Y621">
        <v>77</v>
      </c>
      <c r="AK621" s="4" t="str">
        <f t="shared" si="178"/>
        <v>surfload Loading_pile_77</v>
      </c>
      <c r="AL621" s="3"/>
      <c r="AM621" s="3"/>
      <c r="AN621" s="3"/>
      <c r="AO621" s="3"/>
    </row>
    <row r="622" spans="24:41" x14ac:dyDescent="0.25">
      <c r="X622" t="s">
        <v>45</v>
      </c>
      <c r="Y622">
        <v>78</v>
      </c>
      <c r="AK622" s="4" t="str">
        <f t="shared" si="178"/>
        <v>surfload Loading_pile_78</v>
      </c>
      <c r="AL622" s="3"/>
      <c r="AM622" s="3"/>
      <c r="AN622" s="3"/>
      <c r="AO622" s="3"/>
    </row>
    <row r="623" spans="24:41" x14ac:dyDescent="0.25">
      <c r="X623" t="s">
        <v>45</v>
      </c>
      <c r="Y623">
        <v>79</v>
      </c>
      <c r="AK623" s="4" t="str">
        <f t="shared" si="178"/>
        <v>surfload Loading_pile_79</v>
      </c>
      <c r="AL623" s="3"/>
      <c r="AM623" s="3"/>
      <c r="AN623" s="3"/>
      <c r="AO623" s="3"/>
    </row>
    <row r="624" spans="24:41" x14ac:dyDescent="0.25">
      <c r="X624" t="s">
        <v>45</v>
      </c>
      <c r="Y624">
        <v>80</v>
      </c>
      <c r="AK624" s="4" t="str">
        <f t="shared" si="178"/>
        <v>surfload Loading_pile_80</v>
      </c>
      <c r="AL624" s="3"/>
      <c r="AM624" s="3"/>
      <c r="AN624" s="3"/>
      <c r="AO624" s="3"/>
    </row>
    <row r="625" spans="24:41" x14ac:dyDescent="0.25">
      <c r="X625" t="s">
        <v>45</v>
      </c>
      <c r="Y625">
        <v>81</v>
      </c>
      <c r="AK625" s="4" t="str">
        <f t="shared" si="178"/>
        <v>surfload Loading_pile_81</v>
      </c>
      <c r="AL625" s="3"/>
      <c r="AM625" s="3"/>
      <c r="AN625" s="3"/>
      <c r="AO625" s="3"/>
    </row>
    <row r="626" spans="24:41" x14ac:dyDescent="0.25">
      <c r="X626" t="s">
        <v>45</v>
      </c>
      <c r="Y626">
        <v>82</v>
      </c>
      <c r="AK626" s="4" t="str">
        <f t="shared" si="178"/>
        <v>surfload Loading_pile_82</v>
      </c>
      <c r="AL626" s="3"/>
      <c r="AM626" s="3"/>
      <c r="AN626" s="3"/>
      <c r="AO626" s="3"/>
    </row>
    <row r="627" spans="24:41" x14ac:dyDescent="0.25">
      <c r="X627" t="s">
        <v>45</v>
      </c>
      <c r="Y627">
        <v>83</v>
      </c>
      <c r="AK627" s="4" t="str">
        <f t="shared" si="178"/>
        <v>surfload Loading_pile_83</v>
      </c>
      <c r="AL627" s="3"/>
      <c r="AM627" s="3"/>
      <c r="AN627" s="3"/>
      <c r="AO627" s="3"/>
    </row>
    <row r="628" spans="24:41" x14ac:dyDescent="0.25">
      <c r="X628" t="s">
        <v>45</v>
      </c>
      <c r="Y628">
        <v>84</v>
      </c>
      <c r="AK628" s="4" t="str">
        <f t="shared" si="178"/>
        <v>surfload Loading_pile_84</v>
      </c>
      <c r="AL628" s="3"/>
      <c r="AM628" s="3"/>
      <c r="AN628" s="3"/>
      <c r="AO628" s="3"/>
    </row>
    <row r="629" spans="24:41" x14ac:dyDescent="0.25">
      <c r="X629" t="s">
        <v>45</v>
      </c>
      <c r="Y629">
        <v>85</v>
      </c>
      <c r="AK629" s="4" t="str">
        <f t="shared" si="178"/>
        <v>surfload Loading_pile_85</v>
      </c>
      <c r="AL629" s="3"/>
      <c r="AM629" s="3"/>
      <c r="AN629" s="3"/>
      <c r="AO629" s="3"/>
    </row>
    <row r="630" spans="24:41" x14ac:dyDescent="0.25">
      <c r="X630" t="s">
        <v>45</v>
      </c>
      <c r="Y630">
        <v>86</v>
      </c>
      <c r="AK630" s="4" t="str">
        <f t="shared" si="178"/>
        <v>surfload Loading_pile_86</v>
      </c>
      <c r="AL630" s="3"/>
      <c r="AM630" s="3"/>
      <c r="AN630" s="3"/>
      <c r="AO630" s="3"/>
    </row>
    <row r="631" spans="24:41" x14ac:dyDescent="0.25">
      <c r="X631" t="s">
        <v>45</v>
      </c>
      <c r="Y631">
        <v>87</v>
      </c>
      <c r="AK631" s="4" t="str">
        <f t="shared" si="178"/>
        <v>surfload Loading_pile_87</v>
      </c>
      <c r="AL631" s="3"/>
      <c r="AM631" s="3"/>
      <c r="AN631" s="3"/>
      <c r="AO631" s="3"/>
    </row>
    <row r="632" spans="24:41" x14ac:dyDescent="0.25">
      <c r="X632" t="s">
        <v>45</v>
      </c>
      <c r="Y632">
        <v>88</v>
      </c>
      <c r="AK632" s="4" t="str">
        <f t="shared" si="178"/>
        <v>surfload Loading_pile_88</v>
      </c>
      <c r="AL632" s="3"/>
      <c r="AM632" s="3"/>
      <c r="AN632" s="3"/>
      <c r="AO632" s="3"/>
    </row>
    <row r="633" spans="24:41" x14ac:dyDescent="0.25">
      <c r="X633" t="s">
        <v>45</v>
      </c>
      <c r="Y633">
        <v>89</v>
      </c>
      <c r="AK633" s="4" t="str">
        <f t="shared" si="178"/>
        <v>surfload Loading_pile_89</v>
      </c>
      <c r="AL633" s="3"/>
      <c r="AM633" s="3"/>
      <c r="AN633" s="3"/>
      <c r="AO633" s="3"/>
    </row>
    <row r="634" spans="24:41" x14ac:dyDescent="0.25">
      <c r="X634" t="s">
        <v>45</v>
      </c>
      <c r="Y634">
        <v>90</v>
      </c>
      <c r="AK634" s="4" t="str">
        <f t="shared" si="178"/>
        <v>surfload Loading_pile_90</v>
      </c>
      <c r="AL634" s="3"/>
      <c r="AM634" s="3"/>
      <c r="AN634" s="3"/>
      <c r="AO634" s="3"/>
    </row>
    <row r="635" spans="24:41" x14ac:dyDescent="0.25">
      <c r="X635" t="s">
        <v>45</v>
      </c>
      <c r="Y635">
        <v>91</v>
      </c>
      <c r="AK635" s="4" t="str">
        <f t="shared" si="178"/>
        <v>surfload Loading_pile_91</v>
      </c>
      <c r="AL635" s="3"/>
      <c r="AM635" s="3"/>
      <c r="AN635" s="3"/>
      <c r="AO635" s="3"/>
    </row>
    <row r="636" spans="24:41" x14ac:dyDescent="0.25">
      <c r="X636" t="s">
        <v>45</v>
      </c>
      <c r="Y636">
        <v>92</v>
      </c>
      <c r="AK636" s="4" t="str">
        <f t="shared" si="178"/>
        <v>surfload Loading_pile_92</v>
      </c>
      <c r="AL636" s="3"/>
      <c r="AM636" s="3"/>
      <c r="AN636" s="3"/>
      <c r="AO636" s="3"/>
    </row>
    <row r="637" spans="24:41" x14ac:dyDescent="0.25">
      <c r="X637" t="s">
        <v>45</v>
      </c>
      <c r="Y637">
        <v>93</v>
      </c>
      <c r="AK637" s="4" t="str">
        <f t="shared" si="178"/>
        <v>surfload Loading_pile_93</v>
      </c>
      <c r="AL637" s="3"/>
      <c r="AM637" s="3"/>
      <c r="AN637" s="3"/>
      <c r="AO637" s="3"/>
    </row>
    <row r="638" spans="24:41" x14ac:dyDescent="0.25">
      <c r="X638" t="s">
        <v>45</v>
      </c>
      <c r="Y638">
        <v>94</v>
      </c>
      <c r="AK638" s="4" t="str">
        <f t="shared" si="178"/>
        <v>surfload Loading_pile_94</v>
      </c>
      <c r="AL638" s="3"/>
      <c r="AM638" s="3"/>
      <c r="AN638" s="3"/>
      <c r="AO638" s="3"/>
    </row>
    <row r="639" spans="24:41" x14ac:dyDescent="0.25">
      <c r="X639" t="s">
        <v>45</v>
      </c>
      <c r="Y639">
        <v>95</v>
      </c>
      <c r="AK639" s="4" t="str">
        <f t="shared" si="178"/>
        <v>surfload Loading_pile_95</v>
      </c>
      <c r="AL639" s="3"/>
      <c r="AM639" s="3"/>
      <c r="AN639" s="3"/>
      <c r="AO639" s="3"/>
    </row>
    <row r="640" spans="24:41" x14ac:dyDescent="0.25">
      <c r="X640" t="s">
        <v>45</v>
      </c>
      <c r="Y640">
        <v>96</v>
      </c>
      <c r="AK640" s="4" t="str">
        <f t="shared" si="178"/>
        <v>surfload Loading_pile_96</v>
      </c>
      <c r="AL640" s="3"/>
      <c r="AM640" s="3"/>
      <c r="AN640" s="3"/>
      <c r="AO640" s="3"/>
    </row>
    <row r="641" spans="24:41" x14ac:dyDescent="0.25">
      <c r="X641" t="s">
        <v>45</v>
      </c>
      <c r="Y641">
        <v>97</v>
      </c>
      <c r="AK641" s="4" t="str">
        <f t="shared" si="178"/>
        <v>surfload Loading_pile_97</v>
      </c>
      <c r="AL641" s="3"/>
      <c r="AM641" s="3"/>
      <c r="AN641" s="3"/>
      <c r="AO641" s="3"/>
    </row>
    <row r="642" spans="24:41" x14ac:dyDescent="0.25">
      <c r="X642" t="s">
        <v>45</v>
      </c>
      <c r="Y642">
        <v>98</v>
      </c>
      <c r="AK642" s="4" t="str">
        <f t="shared" si="178"/>
        <v>surfload Loading_pile_98</v>
      </c>
      <c r="AL642" s="3"/>
      <c r="AM642" s="3"/>
      <c r="AN642" s="3"/>
      <c r="AO642" s="3"/>
    </row>
    <row r="643" spans="24:41" x14ac:dyDescent="0.25">
      <c r="X643" t="s">
        <v>45</v>
      </c>
      <c r="Y643">
        <v>99</v>
      </c>
      <c r="AK643" s="4" t="str">
        <f t="shared" si="178"/>
        <v>surfload Loading_pile_99</v>
      </c>
      <c r="AL643" s="3"/>
      <c r="AM643" s="3"/>
      <c r="AN643" s="3"/>
      <c r="AO643" s="3"/>
    </row>
    <row r="644" spans="24:41" x14ac:dyDescent="0.25">
      <c r="X644" t="s">
        <v>45</v>
      </c>
      <c r="Y644">
        <v>100</v>
      </c>
      <c r="AK644" s="4" t="str">
        <f t="shared" si="178"/>
        <v>surfload Loading_pile_100</v>
      </c>
      <c r="AL644" s="3"/>
      <c r="AM644" s="3"/>
      <c r="AN644" s="3"/>
      <c r="AO644" s="3"/>
    </row>
    <row r="645" spans="24:41" x14ac:dyDescent="0.25">
      <c r="X645" t="s">
        <v>45</v>
      </c>
      <c r="Y645">
        <v>101</v>
      </c>
      <c r="AK645" s="4" t="str">
        <f t="shared" si="178"/>
        <v>surfload Loading_pile_101</v>
      </c>
      <c r="AL645" s="3"/>
      <c r="AM645" s="3"/>
      <c r="AN645" s="3"/>
      <c r="AO645" s="3"/>
    </row>
    <row r="646" spans="24:41" x14ac:dyDescent="0.25">
      <c r="X646" t="s">
        <v>45</v>
      </c>
      <c r="Y646">
        <v>102</v>
      </c>
      <c r="AK646" s="4" t="str">
        <f t="shared" si="178"/>
        <v>surfload Loading_pile_102</v>
      </c>
      <c r="AL646" s="3"/>
      <c r="AM646" s="3"/>
      <c r="AN646" s="3"/>
      <c r="AO646" s="3"/>
    </row>
    <row r="647" spans="24:41" x14ac:dyDescent="0.25">
      <c r="X647" t="s">
        <v>45</v>
      </c>
      <c r="Y647">
        <v>103</v>
      </c>
      <c r="AK647" s="4" t="str">
        <f t="shared" si="178"/>
        <v>surfload Loading_pile_103</v>
      </c>
      <c r="AL647" s="3"/>
      <c r="AM647" s="3"/>
      <c r="AN647" s="3"/>
      <c r="AO647" s="3"/>
    </row>
    <row r="648" spans="24:41" x14ac:dyDescent="0.25">
      <c r="X648" t="s">
        <v>45</v>
      </c>
      <c r="Y648">
        <v>104</v>
      </c>
      <c r="AK648" s="4" t="str">
        <f t="shared" si="178"/>
        <v>surfload Loading_pile_104</v>
      </c>
      <c r="AL648" s="3"/>
      <c r="AM648" s="3"/>
      <c r="AN648" s="3"/>
      <c r="AO648" s="3"/>
    </row>
    <row r="649" spans="24:41" x14ac:dyDescent="0.25">
      <c r="X649" t="s">
        <v>45</v>
      </c>
      <c r="Y649">
        <v>105</v>
      </c>
      <c r="AK649" s="4" t="str">
        <f t="shared" si="178"/>
        <v>surfload Loading_pile_105</v>
      </c>
      <c r="AL649" s="3"/>
      <c r="AM649" s="3"/>
      <c r="AN649" s="3"/>
      <c r="AO649" s="3"/>
    </row>
    <row r="650" spans="24:41" x14ac:dyDescent="0.25">
      <c r="X650" t="s">
        <v>45</v>
      </c>
      <c r="Y650">
        <v>106</v>
      </c>
      <c r="AK650" s="4" t="str">
        <f t="shared" si="178"/>
        <v>surfload Loading_pile_106</v>
      </c>
      <c r="AL650" s="3"/>
      <c r="AM650" s="3"/>
      <c r="AN650" s="3"/>
      <c r="AO650" s="3"/>
    </row>
    <row r="651" spans="24:41" x14ac:dyDescent="0.25">
      <c r="X651" t="s">
        <v>45</v>
      </c>
      <c r="Y651">
        <v>107</v>
      </c>
      <c r="AK651" s="4" t="str">
        <f t="shared" si="178"/>
        <v>surfload Loading_pile_107</v>
      </c>
      <c r="AL651" s="3"/>
      <c r="AM651" s="3"/>
      <c r="AN651" s="3"/>
      <c r="AO651" s="3"/>
    </row>
    <row r="652" spans="24:41" x14ac:dyDescent="0.25">
      <c r="X652" t="s">
        <v>45</v>
      </c>
      <c r="Y652">
        <v>108</v>
      </c>
      <c r="AK652" s="4" t="str">
        <f t="shared" si="178"/>
        <v>surfload Loading_pile_108</v>
      </c>
      <c r="AL652" s="3"/>
      <c r="AM652" s="3"/>
      <c r="AN652" s="3"/>
      <c r="AO652" s="3"/>
    </row>
    <row r="653" spans="24:41" x14ac:dyDescent="0.25">
      <c r="X653" t="s">
        <v>45</v>
      </c>
      <c r="Y653">
        <v>109</v>
      </c>
      <c r="AK653" s="4" t="str">
        <f t="shared" si="178"/>
        <v>surfload Loading_pile_109</v>
      </c>
      <c r="AL653" s="3"/>
      <c r="AM653" s="3"/>
      <c r="AN653" s="3"/>
      <c r="AO653" s="3"/>
    </row>
    <row r="654" spans="24:41" x14ac:dyDescent="0.25">
      <c r="X654" t="s">
        <v>45</v>
      </c>
      <c r="Y654">
        <v>110</v>
      </c>
      <c r="AK654" s="4" t="str">
        <f t="shared" si="178"/>
        <v>surfload Loading_pile_110</v>
      </c>
      <c r="AL654" s="3"/>
      <c r="AM654" s="3"/>
      <c r="AN654" s="3"/>
      <c r="AO654" s="3"/>
    </row>
    <row r="655" spans="24:41" x14ac:dyDescent="0.25">
      <c r="X655" t="s">
        <v>45</v>
      </c>
      <c r="Y655">
        <v>111</v>
      </c>
      <c r="AK655" s="4" t="str">
        <f t="shared" si="178"/>
        <v>surfload Loading_pile_111</v>
      </c>
      <c r="AL655" s="3"/>
      <c r="AM655" s="3"/>
      <c r="AN655" s="3"/>
      <c r="AO655" s="3"/>
    </row>
    <row r="656" spans="24:41" x14ac:dyDescent="0.25">
      <c r="X656" t="s">
        <v>45</v>
      </c>
      <c r="Y656">
        <v>112</v>
      </c>
      <c r="AK656" s="4" t="str">
        <f t="shared" si="178"/>
        <v>surfload Loading_pile_112</v>
      </c>
      <c r="AL656" s="3"/>
      <c r="AM656" s="3"/>
      <c r="AN656" s="3"/>
      <c r="AO656" s="3"/>
    </row>
    <row r="657" spans="24:41" x14ac:dyDescent="0.25">
      <c r="X657" t="s">
        <v>45</v>
      </c>
      <c r="Y657">
        <v>113</v>
      </c>
      <c r="AK657" s="4" t="str">
        <f t="shared" si="178"/>
        <v>surfload Loading_pile_113</v>
      </c>
      <c r="AL657" s="3"/>
      <c r="AM657" s="3"/>
      <c r="AN657" s="3"/>
      <c r="AO657" s="3"/>
    </row>
    <row r="658" spans="24:41" x14ac:dyDescent="0.25">
      <c r="X658" t="s">
        <v>45</v>
      </c>
      <c r="Y658">
        <v>114</v>
      </c>
      <c r="AK658" s="4" t="str">
        <f t="shared" si="178"/>
        <v>surfload Loading_pile_114</v>
      </c>
      <c r="AL658" s="3"/>
      <c r="AM658" s="3"/>
      <c r="AN658" s="3"/>
      <c r="AO658" s="3"/>
    </row>
    <row r="659" spans="24:41" x14ac:dyDescent="0.25">
      <c r="X659" t="s">
        <v>45</v>
      </c>
      <c r="Y659">
        <v>115</v>
      </c>
      <c r="AK659" s="4" t="str">
        <f t="shared" si="178"/>
        <v>surfload Loading_pile_115</v>
      </c>
      <c r="AL659" s="3"/>
      <c r="AM659" s="3"/>
      <c r="AN659" s="3"/>
      <c r="AO659" s="3"/>
    </row>
    <row r="660" spans="24:41" x14ac:dyDescent="0.25">
      <c r="X660" t="s">
        <v>45</v>
      </c>
      <c r="Y660">
        <v>116</v>
      </c>
      <c r="AK660" s="4" t="str">
        <f t="shared" si="178"/>
        <v>surfload Loading_pile_116</v>
      </c>
      <c r="AL660" s="3"/>
      <c r="AM660" s="3"/>
      <c r="AN660" s="3"/>
      <c r="AO660" s="3"/>
    </row>
    <row r="661" spans="24:41" x14ac:dyDescent="0.25">
      <c r="X661" t="s">
        <v>45</v>
      </c>
      <c r="Y661">
        <v>117</v>
      </c>
      <c r="AK661" s="4" t="str">
        <f t="shared" si="178"/>
        <v>surfload Loading_pile_117</v>
      </c>
      <c r="AL661" s="3"/>
      <c r="AM661" s="3"/>
      <c r="AN661" s="3"/>
      <c r="AO661" s="3"/>
    </row>
    <row r="662" spans="24:41" x14ac:dyDescent="0.25">
      <c r="X662" t="s">
        <v>45</v>
      </c>
      <c r="Y662">
        <v>118</v>
      </c>
      <c r="AK662" s="4" t="str">
        <f t="shared" si="178"/>
        <v>surfload Loading_pile_118</v>
      </c>
      <c r="AL662" s="3"/>
      <c r="AM662" s="3"/>
      <c r="AN662" s="3"/>
      <c r="AO662" s="3"/>
    </row>
    <row r="663" spans="24:41" x14ac:dyDescent="0.25">
      <c r="X663" t="s">
        <v>45</v>
      </c>
      <c r="Y663">
        <v>119</v>
      </c>
      <c r="AK663" s="4" t="str">
        <f t="shared" si="178"/>
        <v>surfload Loading_pile_119</v>
      </c>
      <c r="AL663" s="3"/>
      <c r="AM663" s="3"/>
      <c r="AN663" s="3"/>
      <c r="AO663" s="3"/>
    </row>
    <row r="664" spans="24:41" x14ac:dyDescent="0.25">
      <c r="X664" t="s">
        <v>45</v>
      </c>
      <c r="Y664">
        <v>120</v>
      </c>
      <c r="AK664" s="4" t="str">
        <f t="shared" si="178"/>
        <v>surfload Loading_pile_120</v>
      </c>
      <c r="AL664" s="3"/>
      <c r="AM664" s="3"/>
      <c r="AN664" s="3"/>
      <c r="AO664" s="3"/>
    </row>
    <row r="665" spans="24:41" x14ac:dyDescent="0.25">
      <c r="X665" t="s">
        <v>45</v>
      </c>
      <c r="Y665">
        <v>121</v>
      </c>
      <c r="AK665" s="4" t="str">
        <f t="shared" si="178"/>
        <v>surfload Loading_pile_121</v>
      </c>
      <c r="AL665" s="3"/>
      <c r="AM665" s="3"/>
      <c r="AN665" s="3"/>
      <c r="AO665" s="3"/>
    </row>
    <row r="666" spans="24:41" x14ac:dyDescent="0.25">
      <c r="X666" t="s">
        <v>45</v>
      </c>
      <c r="Y666">
        <v>122</v>
      </c>
      <c r="AK666" s="4" t="str">
        <f t="shared" si="178"/>
        <v>surfload Loading_pile_122</v>
      </c>
      <c r="AL666" s="3"/>
      <c r="AM666" s="3"/>
      <c r="AN666" s="3"/>
      <c r="AO666" s="3"/>
    </row>
    <row r="667" spans="24:41" x14ac:dyDescent="0.25">
      <c r="X667" t="s">
        <v>45</v>
      </c>
      <c r="Y667">
        <v>123</v>
      </c>
      <c r="AK667" s="4" t="str">
        <f t="shared" si="178"/>
        <v>surfload Loading_pile_123</v>
      </c>
      <c r="AL667" s="3"/>
      <c r="AM667" s="3"/>
      <c r="AN667" s="3"/>
      <c r="AO667" s="3"/>
    </row>
    <row r="668" spans="24:41" x14ac:dyDescent="0.25">
      <c r="X668" t="s">
        <v>45</v>
      </c>
      <c r="Y668">
        <v>124</v>
      </c>
      <c r="AK668" s="4" t="str">
        <f t="shared" si="178"/>
        <v>surfload Loading_pile_124</v>
      </c>
      <c r="AL668" s="3"/>
      <c r="AM668" s="3"/>
      <c r="AN668" s="3"/>
      <c r="AO668" s="3"/>
    </row>
    <row r="669" spans="24:41" x14ac:dyDescent="0.25">
      <c r="X669" t="s">
        <v>45</v>
      </c>
      <c r="Y669">
        <v>125</v>
      </c>
      <c r="AK669" s="4" t="str">
        <f t="shared" si="178"/>
        <v>surfload Loading_pile_125</v>
      </c>
      <c r="AL669" s="3"/>
      <c r="AM669" s="3"/>
      <c r="AN669" s="3"/>
      <c r="AO669" s="3"/>
    </row>
    <row r="670" spans="24:41" x14ac:dyDescent="0.25">
      <c r="X670" t="s">
        <v>45</v>
      </c>
      <c r="Y670">
        <v>126</v>
      </c>
      <c r="AK670" s="4" t="str">
        <f t="shared" si="178"/>
        <v>surfload Loading_pile_126</v>
      </c>
      <c r="AL670" s="3"/>
      <c r="AM670" s="3"/>
      <c r="AN670" s="3"/>
      <c r="AO670" s="3"/>
    </row>
    <row r="671" spans="24:41" x14ac:dyDescent="0.25">
      <c r="X671" t="s">
        <v>45</v>
      </c>
      <c r="Y671">
        <v>127</v>
      </c>
      <c r="AK671" s="4" t="str">
        <f t="shared" si="178"/>
        <v>surfload Loading_pile_127</v>
      </c>
      <c r="AL671" s="3"/>
      <c r="AM671" s="3"/>
      <c r="AN671" s="3"/>
      <c r="AO671" s="3"/>
    </row>
    <row r="672" spans="24:41" x14ac:dyDescent="0.25">
      <c r="X672" t="s">
        <v>45</v>
      </c>
      <c r="Y672">
        <v>128</v>
      </c>
      <c r="AK672" s="4" t="str">
        <f t="shared" si="178"/>
        <v>surfload Loading_pile_128</v>
      </c>
      <c r="AL672" s="3"/>
      <c r="AM672" s="3"/>
      <c r="AN672" s="3"/>
      <c r="AO672" s="3"/>
    </row>
    <row r="673" spans="24:41" x14ac:dyDescent="0.25">
      <c r="X673" t="s">
        <v>45</v>
      </c>
      <c r="Y673">
        <v>129</v>
      </c>
      <c r="AK673" s="4" t="str">
        <f t="shared" si="178"/>
        <v>surfload Loading_pile_129</v>
      </c>
      <c r="AL673" s="3"/>
      <c r="AM673" s="3"/>
      <c r="AN673" s="3"/>
      <c r="AO673" s="3"/>
    </row>
    <row r="674" spans="24:41" x14ac:dyDescent="0.25">
      <c r="X674" t="s">
        <v>45</v>
      </c>
      <c r="Y674">
        <v>130</v>
      </c>
      <c r="AK674" s="4" t="str">
        <f t="shared" ref="AK674:AK678" si="179">X674&amp;Y674</f>
        <v>surfload Loading_pile_130</v>
      </c>
      <c r="AL674" s="3"/>
      <c r="AM674" s="3"/>
      <c r="AN674" s="3"/>
      <c r="AO674" s="3"/>
    </row>
    <row r="675" spans="24:41" x14ac:dyDescent="0.25">
      <c r="X675" t="s">
        <v>45</v>
      </c>
      <c r="Y675">
        <v>131</v>
      </c>
      <c r="AK675" s="4" t="str">
        <f t="shared" si="179"/>
        <v>surfload Loading_pile_131</v>
      </c>
      <c r="AL675" s="3"/>
      <c r="AM675" s="3"/>
      <c r="AN675" s="3"/>
      <c r="AO675" s="3"/>
    </row>
    <row r="676" spans="24:41" x14ac:dyDescent="0.25">
      <c r="X676" t="s">
        <v>45</v>
      </c>
      <c r="Y676">
        <v>132</v>
      </c>
      <c r="AK676" s="4" t="str">
        <f t="shared" si="179"/>
        <v>surfload Loading_pile_132</v>
      </c>
      <c r="AL676" s="3"/>
      <c r="AM676" s="3"/>
      <c r="AN676" s="3"/>
      <c r="AO676" s="3"/>
    </row>
    <row r="677" spans="24:41" x14ac:dyDescent="0.25">
      <c r="X677" t="s">
        <v>45</v>
      </c>
      <c r="Y677">
        <v>133</v>
      </c>
      <c r="AK677" s="4" t="str">
        <f t="shared" si="179"/>
        <v>surfload Loading_pile_133</v>
      </c>
      <c r="AL677" s="3"/>
      <c r="AM677" s="3"/>
      <c r="AN677" s="3"/>
      <c r="AO677" s="3"/>
    </row>
    <row r="678" spans="24:41" x14ac:dyDescent="0.25">
      <c r="X678" t="s">
        <v>45</v>
      </c>
      <c r="Y678">
        <v>134</v>
      </c>
      <c r="AK678" s="4" t="str">
        <f t="shared" si="179"/>
        <v>surfload Loading_pile_134</v>
      </c>
      <c r="AL678" s="3"/>
      <c r="AM678" s="3"/>
      <c r="AN678" s="3"/>
      <c r="AO678" s="3"/>
    </row>
  </sheetData>
  <sortState xmlns:xlrd2="http://schemas.microsoft.com/office/spreadsheetml/2017/richdata2" ref="C5:I138">
    <sortCondition ref="H5:H138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Flow_SignoffStatus xmlns="0f45a2cf-ed41-49a5-8e0c-9bbd4b2d1930" xsi:nil="true"/>
    <TaxCatchAll xmlns="1df464f9-b535-4512-82b8-b437f5e82076" xsi:nil="true"/>
    <_ip_UnifiedCompliancePolicyProperties xmlns="http://schemas.microsoft.com/sharepoint/v3" xsi:nil="true"/>
    <lcf76f155ced4ddcb4097134ff3c332f xmlns="0f45a2cf-ed41-49a5-8e0c-9bbd4b2d1930">
      <Terms xmlns="http://schemas.microsoft.com/office/infopath/2007/PartnerControls"/>
    </lcf76f155ced4ddcb4097134ff3c332f>
    <Description xmlns="0f45a2cf-ed41-49a5-8e0c-9bbd4b2d193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41240DAE279A48A81D7A264751B796" ma:contentTypeVersion="25" ma:contentTypeDescription="Create a new document." ma:contentTypeScope="" ma:versionID="15c700e5ac34658fac786d18894172bc">
  <xsd:schema xmlns:xsd="http://www.w3.org/2001/XMLSchema" xmlns:xs="http://www.w3.org/2001/XMLSchema" xmlns:p="http://schemas.microsoft.com/office/2006/metadata/properties" xmlns:ns1="http://schemas.microsoft.com/sharepoint/v3" xmlns:ns2="1df464f9-b535-4512-82b8-b437f5e82076" xmlns:ns3="0f45a2cf-ed41-49a5-8e0c-9bbd4b2d1930" targetNamespace="http://schemas.microsoft.com/office/2006/metadata/properties" ma:root="true" ma:fieldsID="8c36bd2fb0c80f12e8c959b7cf653eab" ns1:_="" ns2:_="" ns3:_="">
    <xsd:import namespace="http://schemas.microsoft.com/sharepoint/v3"/>
    <xsd:import namespace="1df464f9-b535-4512-82b8-b437f5e82076"/>
    <xsd:import namespace="0f45a2cf-ed41-49a5-8e0c-9bbd4b2d193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Description" minOccurs="0"/>
                <xsd:element ref="ns3:MediaServiceDateTaken" minOccurs="0"/>
                <xsd:element ref="ns3:MediaLengthInSeconds" minOccurs="0"/>
                <xsd:element ref="ns3:_Flow_SignoffStatus" minOccurs="0"/>
                <xsd:element ref="ns2:TaxCatchAll" minOccurs="0"/>
                <xsd:element ref="ns3:lcf76f155ced4ddcb4097134ff3c332f" minOccurs="0"/>
                <xsd:element ref="ns1:_ip_UnifiedCompliancePolicyProperties" minOccurs="0"/>
                <xsd:element ref="ns1:_ip_UnifiedCompliancePolicyUIAction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f464f9-b535-4512-82b8-b437f5e8207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9803bde-f18b-4df1-80eb-7eaa4eda63e9}" ma:internalName="TaxCatchAll" ma:showField="CatchAllData" ma:web="1df464f9-b535-4512-82b8-b437f5e820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45a2cf-ed41-49a5-8e0c-9bbd4b2d19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scription" ma:index="18" nillable="true" ma:displayName="Description" ma:format="Dropdown" ma:internalName="Description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44d427d0-4f03-4da6-8600-f9949eeaa9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D1C7DB-FDA0-45F4-85FE-D26381BD9A6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f45a2cf-ed41-49a5-8e0c-9bbd4b2d1930"/>
    <ds:schemaRef ds:uri="1df464f9-b535-4512-82b8-b437f5e82076"/>
  </ds:schemaRefs>
</ds:datastoreItem>
</file>

<file path=customXml/itemProps2.xml><?xml version="1.0" encoding="utf-8"?>
<ds:datastoreItem xmlns:ds="http://schemas.openxmlformats.org/officeDocument/2006/customXml" ds:itemID="{471B4496-8141-4025-90AD-7758080E2187}"/>
</file>

<file path=customXml/itemProps3.xml><?xml version="1.0" encoding="utf-8"?>
<ds:datastoreItem xmlns:ds="http://schemas.openxmlformats.org/officeDocument/2006/customXml" ds:itemID="{3E23134C-AF25-409C-85D1-62AB298167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base</vt:lpstr>
    </vt:vector>
  </TitlesOfParts>
  <Manager/>
  <Company>terrasol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Christine REMONNAY</dc:creator>
  <cp:keywords/>
  <dc:description/>
  <cp:lastModifiedBy>Richard Witasse</cp:lastModifiedBy>
  <cp:revision/>
  <dcterms:created xsi:type="dcterms:W3CDTF">2015-06-19T07:40:01Z</dcterms:created>
  <dcterms:modified xsi:type="dcterms:W3CDTF">2025-06-12T12:02:20Z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0x0101008241240DAE279A48A81D7A264751B796</vt:lpwstr>
  </property>
  <property fmtid="{D5CDD505-2E9C-101B-9397-08002B2CF9AE}" pid="3" name="MediaServiceImageTags">
    <vt:lpwstr/>
  </property>
</Properties>
</file>